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610" activeTab="2"/>
  </bookViews>
  <sheets>
    <sheet name="SH - mzdy" sheetId="1" r:id="rId1"/>
    <sheet name="Vysvetlivky" sheetId="2" r:id="rId2"/>
    <sheet name="Zdroj údajov" sheetId="3" r:id="rId3"/>
  </sheets>
  <definedNames>
    <definedName name="_xlnm._FilterDatabase" localSheetId="0" hidden="1">'SH - mzdy'!$F$17:$F$44</definedName>
    <definedName name="_xlnm.Print_Area" localSheetId="0">'SH - mzdy'!$A$1:$Q$48</definedName>
    <definedName name="_xlnm.Print_Area" localSheetId="1">Vysvetlivky!$A$1:$I$47</definedName>
    <definedName name="_xlnm.Print_Area" localSheetId="2">'Zdroj údajov'!$A$1:$J$51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6" i="1" l="1"/>
  <c r="G43" i="3" l="1"/>
  <c r="G42" i="3"/>
  <c r="H41" i="3" l="1"/>
  <c r="H40" i="3"/>
  <c r="H39" i="3"/>
  <c r="H38" i="3"/>
  <c r="H37" i="3"/>
  <c r="H36" i="3"/>
  <c r="H35" i="3"/>
  <c r="H34" i="3"/>
  <c r="H33" i="3"/>
  <c r="H32" i="3"/>
  <c r="H31" i="3"/>
  <c r="G31" i="3" s="1"/>
  <c r="H30" i="3"/>
  <c r="G30" i="3" s="1"/>
  <c r="H29" i="3"/>
  <c r="H28" i="3"/>
  <c r="H27" i="3"/>
  <c r="H26" i="3"/>
  <c r="H25" i="3"/>
  <c r="H24" i="3"/>
  <c r="H23" i="3"/>
  <c r="H22" i="3"/>
  <c r="G22" i="3"/>
  <c r="H21" i="3"/>
  <c r="G21" i="3" s="1"/>
  <c r="H20" i="3"/>
  <c r="G20" i="3" s="1"/>
  <c r="H19" i="3"/>
  <c r="H18" i="3"/>
  <c r="H17" i="3"/>
  <c r="H16" i="3"/>
  <c r="H15" i="3"/>
  <c r="H14" i="3"/>
  <c r="H13" i="3"/>
  <c r="H12" i="3"/>
  <c r="H11" i="3"/>
  <c r="G11" i="3" s="1"/>
  <c r="H10" i="3"/>
  <c r="G10" i="3" s="1"/>
  <c r="H9" i="3"/>
  <c r="H8" i="3"/>
  <c r="H7" i="3"/>
  <c r="H6" i="3" l="1"/>
  <c r="G6" i="3" s="1"/>
  <c r="H5" i="3"/>
  <c r="G5" i="3" s="1"/>
  <c r="H4" i="3"/>
  <c r="H3" i="3"/>
  <c r="G3" i="3" s="1"/>
  <c r="G9" i="3"/>
  <c r="G13" i="3"/>
  <c r="G17" i="3"/>
  <c r="G25" i="3"/>
  <c r="G29" i="3"/>
  <c r="G33" i="3"/>
  <c r="G37" i="3"/>
  <c r="G41" i="3"/>
  <c r="H2" i="3"/>
  <c r="G2" i="3" s="1"/>
  <c r="G4" i="3"/>
  <c r="G7" i="3"/>
  <c r="G8" i="3"/>
  <c r="G12" i="3"/>
  <c r="G14" i="3"/>
  <c r="G15" i="3"/>
  <c r="G16" i="3"/>
  <c r="G18" i="3"/>
  <c r="G19" i="3"/>
  <c r="G23" i="3"/>
  <c r="G24" i="3"/>
  <c r="G26" i="3"/>
  <c r="G27" i="3"/>
  <c r="G28" i="3"/>
  <c r="G32" i="3"/>
  <c r="G34" i="3"/>
  <c r="G35" i="3"/>
  <c r="G36" i="3"/>
  <c r="G38" i="3"/>
  <c r="G39" i="3"/>
  <c r="G40" i="3"/>
  <c r="M28" i="1"/>
  <c r="O27" i="1"/>
  <c r="O21" i="1"/>
  <c r="M22" i="1"/>
  <c r="M36" i="1"/>
  <c r="O35" i="1"/>
  <c r="M30" i="1"/>
  <c r="O29" i="1"/>
  <c r="M39" i="1"/>
  <c r="M17" i="1"/>
  <c r="O31" i="1"/>
  <c r="M32" i="1"/>
  <c r="O23" i="1"/>
  <c r="M24" i="1"/>
  <c r="M37" i="1"/>
  <c r="O43" i="1"/>
  <c r="M44" i="1"/>
  <c r="M41" i="1"/>
  <c r="O33" i="1"/>
  <c r="M34" i="1"/>
  <c r="H30" i="1"/>
  <c r="H29" i="1"/>
  <c r="M29" i="1"/>
  <c r="M25" i="1"/>
  <c r="M18" i="1"/>
  <c r="O17" i="1"/>
  <c r="H18" i="1"/>
  <c r="H17" i="1"/>
  <c r="M42" i="1"/>
  <c r="H41" i="1"/>
  <c r="H42" i="1"/>
  <c r="O41" i="1"/>
  <c r="M23" i="1"/>
  <c r="H23" i="1"/>
  <c r="H24" i="1"/>
  <c r="K28" i="1"/>
  <c r="K27" i="1"/>
  <c r="I29" i="1"/>
  <c r="I30" i="1"/>
  <c r="K40" i="1"/>
  <c r="K39" i="1"/>
  <c r="M27" i="1"/>
  <c r="H27" i="1"/>
  <c r="H28" i="1"/>
  <c r="H22" i="1"/>
  <c r="H21" i="1"/>
  <c r="M21" i="1"/>
  <c r="L24" i="1"/>
  <c r="L23" i="1"/>
  <c r="J22" i="1"/>
  <c r="J21" i="1"/>
  <c r="K29" i="1"/>
  <c r="K30" i="1"/>
  <c r="I26" i="1"/>
  <c r="I25" i="1"/>
  <c r="L44" i="1"/>
  <c r="L43" i="1"/>
  <c r="J26" i="1"/>
  <c r="J25" i="1"/>
  <c r="K19" i="1"/>
  <c r="K20" i="1"/>
  <c r="I19" i="1"/>
  <c r="I20" i="1"/>
  <c r="J17" i="1"/>
  <c r="J18" i="1"/>
  <c r="J31" i="1"/>
  <c r="J32" i="1"/>
  <c r="L27" i="1"/>
  <c r="L28" i="1"/>
  <c r="J27" i="1"/>
  <c r="J28" i="1"/>
  <c r="I21" i="1"/>
  <c r="I22" i="1"/>
  <c r="M35" i="1"/>
  <c r="H35" i="1"/>
  <c r="H36" i="1"/>
  <c r="L30" i="1"/>
  <c r="L29" i="1"/>
  <c r="J35" i="1"/>
  <c r="J36" i="1"/>
  <c r="I23" i="1"/>
  <c r="I24" i="1"/>
  <c r="M43" i="1"/>
  <c r="H43" i="1"/>
  <c r="H44" i="1"/>
  <c r="L38" i="1"/>
  <c r="L37" i="1"/>
  <c r="O39" i="1"/>
  <c r="M40" i="1"/>
  <c r="H40" i="1"/>
  <c r="H39" i="1"/>
  <c r="M26" i="1"/>
  <c r="H25" i="1"/>
  <c r="H26" i="1"/>
  <c r="O25" i="1"/>
  <c r="M19" i="1"/>
  <c r="M31" i="1"/>
  <c r="H31" i="1"/>
  <c r="H32" i="1"/>
  <c r="K18" i="1"/>
  <c r="K17" i="1"/>
  <c r="L25" i="1"/>
  <c r="L26" i="1"/>
  <c r="M20" i="1"/>
  <c r="H19" i="1"/>
  <c r="H20" i="1"/>
  <c r="O19" i="1"/>
  <c r="L34" i="1"/>
  <c r="L33" i="1"/>
  <c r="O37" i="1"/>
  <c r="M38" i="1"/>
  <c r="H38" i="1"/>
  <c r="H37" i="1"/>
  <c r="J37" i="1"/>
  <c r="J38" i="1"/>
  <c r="K42" i="1"/>
  <c r="K41" i="1"/>
  <c r="I41" i="1"/>
  <c r="I42" i="1"/>
  <c r="I36" i="1"/>
  <c r="I35" i="1"/>
  <c r="I34" i="1"/>
  <c r="I33" i="1"/>
  <c r="L31" i="1"/>
  <c r="L32" i="1"/>
  <c r="K36" i="1"/>
  <c r="K35" i="1"/>
  <c r="K43" i="1"/>
  <c r="K44" i="1"/>
  <c r="J24" i="1"/>
  <c r="J23" i="1"/>
  <c r="I18" i="1"/>
  <c r="I17" i="1"/>
  <c r="J33" i="1"/>
  <c r="J34" i="1"/>
  <c r="L36" i="1"/>
  <c r="L35" i="1"/>
  <c r="I38" i="1"/>
  <c r="I37" i="1"/>
  <c r="K21" i="1"/>
  <c r="K22" i="1"/>
  <c r="J40" i="1"/>
  <c r="J39" i="1"/>
  <c r="J43" i="1"/>
  <c r="J44" i="1"/>
  <c r="I44" i="1"/>
  <c r="I43" i="1"/>
  <c r="L19" i="1"/>
  <c r="L20" i="1"/>
  <c r="M33" i="1"/>
  <c r="H33" i="1"/>
  <c r="H34" i="1"/>
  <c r="L41" i="1"/>
  <c r="L42" i="1"/>
  <c r="K24" i="1"/>
  <c r="K23" i="1"/>
  <c r="L22" i="1"/>
  <c r="L21" i="1"/>
  <c r="K32" i="1"/>
  <c r="K31" i="1"/>
  <c r="I28" i="1"/>
  <c r="I27" i="1"/>
  <c r="K34" i="1"/>
  <c r="K33" i="1"/>
  <c r="K25" i="1"/>
  <c r="K26" i="1"/>
  <c r="L17" i="1"/>
  <c r="L18" i="1"/>
  <c r="I40" i="1"/>
  <c r="I39" i="1"/>
  <c r="K38" i="1"/>
  <c r="K37" i="1"/>
  <c r="J29" i="1"/>
  <c r="J30" i="1"/>
  <c r="I31" i="1"/>
  <c r="I32" i="1"/>
  <c r="L39" i="1"/>
  <c r="L40" i="1"/>
  <c r="J19" i="1"/>
  <c r="J20" i="1"/>
  <c r="J42" i="1"/>
  <c r="J41" i="1"/>
</calcChain>
</file>

<file path=xl/sharedStrings.xml><?xml version="1.0" encoding="utf-8"?>
<sst xmlns="http://schemas.openxmlformats.org/spreadsheetml/2006/main" count="425" uniqueCount="375">
  <si>
    <t>Sumarizačný hárok - osobné výdavky s kontrolou finančných limitov č.:</t>
  </si>
  <si>
    <t xml:space="preserve">len pre oprávnené osobné výdavky za vykonané práce v mesiaci </t>
  </si>
  <si>
    <t>Názov projektu:</t>
  </si>
  <si>
    <t>Číslo účtovného dokladu o zaúčtovaní výplatnej a zúčtovacej listiny za predkladaný mesiac:</t>
  </si>
  <si>
    <t>Číslo dokladu/-ov o úhrade:</t>
  </si>
  <si>
    <t>Dátum/-y vykonanej úhrady mzdy/úhrad miezd a zrážok zamestnanca zo mzdy:</t>
  </si>
  <si>
    <t>Číslo položky rozpočtu</t>
  </si>
  <si>
    <t>Osobné číslo zamestnanca</t>
  </si>
  <si>
    <t>Druh zmluvného vzťahu</t>
  </si>
  <si>
    <t xml:space="preserve">Stručný popis činností vykonaných zamestnancom v rámci projektu je uvedený v... </t>
  </si>
  <si>
    <t>Odvody zamesntávateľa za zamestnanca v %</t>
  </si>
  <si>
    <t>Údaje za vykonané práce na projektoch financovaných z fondov EÚ</t>
  </si>
  <si>
    <t>Čas v hodinách/
percentách v projekte č. 2 (ak je to relevantné)</t>
  </si>
  <si>
    <t>Čas v hodinách/
percentách v projekte č. 3 (ak je to relevantné)</t>
  </si>
  <si>
    <t>Čas v hodinách/
percentách v projekte č. 4 (ak je to relevantné)</t>
  </si>
  <si>
    <t>Čas v hodinách/
percentách v projekte č. 5 (ak je to relevantné)</t>
  </si>
  <si>
    <t>Čas odpracovaný na všetkých projektoch v hod. / % spolu</t>
  </si>
  <si>
    <t>Nárokovaná suma oprávneného výdavku za daný mesiac</t>
  </si>
  <si>
    <t>%</t>
  </si>
  <si>
    <t>hod.</t>
  </si>
  <si>
    <t xml:space="preserve">Vysvetlivky k vyplneniu sumarizačného hárku pre osobné výdavky s kontrolou finančných limitov: </t>
  </si>
  <si>
    <t>Pokyny k vyplneniu sumarizačného hárku:</t>
  </si>
  <si>
    <t>V prípade projektov financovaných z iných zdrojov ako je "Európsky fond regionálneho rozvoja," nahraďte logo príslušným logom obsahujúcim vlajku EÚ a označenie daného fondu.</t>
  </si>
  <si>
    <t>Doplňte mesiac a rok v ktorom vznikli osobné výdavky (mzdové obdobie).</t>
  </si>
  <si>
    <t>Uveďte číslo účtovného dokladu o zaúčtovaní výplatnej a zúčtovacej listiny za predkladaný mesiac.</t>
  </si>
  <si>
    <t>Uveďte číslo dokladu/-ov o úhrade</t>
  </si>
  <si>
    <t>Uveďte dátum/-y vykonanej úhrady mzdy/úhrad miezd a zrážok zamestnanca zo mzdy.</t>
  </si>
  <si>
    <t>Nevyplnené riadky v sumarizačnom hárku možno vypustiť.</t>
  </si>
  <si>
    <t>Poradové číslo</t>
  </si>
  <si>
    <t>Mesiac</t>
  </si>
  <si>
    <t>Rok</t>
  </si>
  <si>
    <t>Dokumenty</t>
  </si>
  <si>
    <t>Vzťah k aktivite/výstupu projektu</t>
  </si>
  <si>
    <t>Odvody zamestnávateľa za zamestnanca spolu SP + ZP</t>
  </si>
  <si>
    <t>odvody do SP</t>
  </si>
  <si>
    <t>odvody do zdravotnej poisťovne</t>
  </si>
  <si>
    <t>Poznámka k odvodom zamestnávateľa</t>
  </si>
  <si>
    <t>1.</t>
  </si>
  <si>
    <t>vyberte mesiac</t>
  </si>
  <si>
    <t>vyberte rok</t>
  </si>
  <si>
    <t>PZ100%</t>
  </si>
  <si>
    <t>PV</t>
  </si>
  <si>
    <t>HA1</t>
  </si>
  <si>
    <t>základný odvod</t>
  </si>
  <si>
    <t>2.</t>
  </si>
  <si>
    <t>január</t>
  </si>
  <si>
    <t>PZ</t>
  </si>
  <si>
    <t>SPV</t>
  </si>
  <si>
    <t>HA2</t>
  </si>
  <si>
    <t>bez GP</t>
  </si>
  <si>
    <t>3.</t>
  </si>
  <si>
    <t>február</t>
  </si>
  <si>
    <t>ŠZV100%</t>
  </si>
  <si>
    <t>MS</t>
  </si>
  <si>
    <t>HA3</t>
  </si>
  <si>
    <t>bez GP a ÚP</t>
  </si>
  <si>
    <t>4.</t>
  </si>
  <si>
    <t>marec</t>
  </si>
  <si>
    <t>ŠZV</t>
  </si>
  <si>
    <t>HA4</t>
  </si>
  <si>
    <t>bez GP a IP</t>
  </si>
  <si>
    <t>5.</t>
  </si>
  <si>
    <t>apríl</t>
  </si>
  <si>
    <t>DoPČ100%</t>
  </si>
  <si>
    <t>nevyžaduje sa</t>
  </si>
  <si>
    <t>HA5</t>
  </si>
  <si>
    <t>bez GP a PvN</t>
  </si>
  <si>
    <t>6.</t>
  </si>
  <si>
    <t>máj</t>
  </si>
  <si>
    <t>DoPČ</t>
  </si>
  <si>
    <t>HA6</t>
  </si>
  <si>
    <t>bez GP, ÚP a IP</t>
  </si>
  <si>
    <t>7.</t>
  </si>
  <si>
    <t>jún</t>
  </si>
  <si>
    <t>DoVP100%</t>
  </si>
  <si>
    <t>HA7</t>
  </si>
  <si>
    <t>bez GP, ÚP, IP, a PvN</t>
  </si>
  <si>
    <t>8.</t>
  </si>
  <si>
    <t>júl</t>
  </si>
  <si>
    <t>DoVP</t>
  </si>
  <si>
    <t>HA8</t>
  </si>
  <si>
    <t>bez GP, IP a PvN</t>
  </si>
  <si>
    <t>9.</t>
  </si>
  <si>
    <t>august</t>
  </si>
  <si>
    <t>DoBPŠ100%</t>
  </si>
  <si>
    <t>HA9</t>
  </si>
  <si>
    <t>bez GP, ÚP a PvN</t>
  </si>
  <si>
    <t>10.</t>
  </si>
  <si>
    <t>september</t>
  </si>
  <si>
    <t>DoBPŠ</t>
  </si>
  <si>
    <t>HA10</t>
  </si>
  <si>
    <t>bez ÚP</t>
  </si>
  <si>
    <t>11.</t>
  </si>
  <si>
    <t>október</t>
  </si>
  <si>
    <t>Iné</t>
  </si>
  <si>
    <t>HA11</t>
  </si>
  <si>
    <t>bez IP</t>
  </si>
  <si>
    <t>12.</t>
  </si>
  <si>
    <t>november</t>
  </si>
  <si>
    <t>HA12</t>
  </si>
  <si>
    <t>bez PvN</t>
  </si>
  <si>
    <t>13.</t>
  </si>
  <si>
    <t>december</t>
  </si>
  <si>
    <t>HA13</t>
  </si>
  <si>
    <t>bez ÚP a IP</t>
  </si>
  <si>
    <t>14.</t>
  </si>
  <si>
    <t>HA14</t>
  </si>
  <si>
    <t>bez ÚP, IP, a PvN</t>
  </si>
  <si>
    <t>15.</t>
  </si>
  <si>
    <t>HA15</t>
  </si>
  <si>
    <t>bez IP a PvN</t>
  </si>
  <si>
    <t>16.</t>
  </si>
  <si>
    <t>HA16</t>
  </si>
  <si>
    <t>bez ÚP a PvN</t>
  </si>
  <si>
    <t>17.</t>
  </si>
  <si>
    <t>HA17</t>
  </si>
  <si>
    <t>bez NP a PvN</t>
  </si>
  <si>
    <t>18.</t>
  </si>
  <si>
    <t>HA18</t>
  </si>
  <si>
    <t>bez NP, PvN a GP</t>
  </si>
  <si>
    <t>19.</t>
  </si>
  <si>
    <t>HA19</t>
  </si>
  <si>
    <t>bez NP, DS-S, DS-I, PvN a RF</t>
  </si>
  <si>
    <t>20.</t>
  </si>
  <si>
    <t>HA20</t>
  </si>
  <si>
    <t>bez NP, DS-S, DS-I, PvN, RF a GP</t>
  </si>
  <si>
    <t>21.</t>
  </si>
  <si>
    <t>PA1</t>
  </si>
  <si>
    <t>22.</t>
  </si>
  <si>
    <t>PA2</t>
  </si>
  <si>
    <t>23.</t>
  </si>
  <si>
    <t>PA3</t>
  </si>
  <si>
    <t>24.</t>
  </si>
  <si>
    <t>PA4</t>
  </si>
  <si>
    <t>25.</t>
  </si>
  <si>
    <t>PA5</t>
  </si>
  <si>
    <t>26.</t>
  </si>
  <si>
    <t>PA6</t>
  </si>
  <si>
    <t>27.</t>
  </si>
  <si>
    <t>PA7</t>
  </si>
  <si>
    <t>28.</t>
  </si>
  <si>
    <t>PA8</t>
  </si>
  <si>
    <t>29.</t>
  </si>
  <si>
    <t>PA9</t>
  </si>
  <si>
    <t>30.</t>
  </si>
  <si>
    <t>PA10</t>
  </si>
  <si>
    <t>31.</t>
  </si>
  <si>
    <t>PA11</t>
  </si>
  <si>
    <t>32.</t>
  </si>
  <si>
    <t>PA12</t>
  </si>
  <si>
    <t>33.</t>
  </si>
  <si>
    <t>PA13</t>
  </si>
  <si>
    <t>34.</t>
  </si>
  <si>
    <t>PA14</t>
  </si>
  <si>
    <t>35.</t>
  </si>
  <si>
    <t>PA15</t>
  </si>
  <si>
    <t>36.</t>
  </si>
  <si>
    <t>PA16</t>
  </si>
  <si>
    <t>37.</t>
  </si>
  <si>
    <t>PA17</t>
  </si>
  <si>
    <t>38.</t>
  </si>
  <si>
    <t>PA18</t>
  </si>
  <si>
    <t>39.</t>
  </si>
  <si>
    <t>PA19</t>
  </si>
  <si>
    <t>40.</t>
  </si>
  <si>
    <t>PA20</t>
  </si>
  <si>
    <t>41.</t>
  </si>
  <si>
    <t>MU1</t>
  </si>
  <si>
    <t>podľa § 97 z.č. 328/2002 Z. z. v z.n.pr. a § 12 písm.c) z.č. 580/2004 Z. z. v z.n.pr.</t>
  </si>
  <si>
    <t>42.</t>
  </si>
  <si>
    <t>MU2</t>
  </si>
  <si>
    <t>43.</t>
  </si>
  <si>
    <t>MU3</t>
  </si>
  <si>
    <t>44.</t>
  </si>
  <si>
    <t>MU4</t>
  </si>
  <si>
    <t>45.</t>
  </si>
  <si>
    <t>MU5</t>
  </si>
  <si>
    <t>46.</t>
  </si>
  <si>
    <t>MU6</t>
  </si>
  <si>
    <t>47.</t>
  </si>
  <si>
    <t>MU7</t>
  </si>
  <si>
    <t>48.</t>
  </si>
  <si>
    <t>MU8</t>
  </si>
  <si>
    <t>49.</t>
  </si>
  <si>
    <t>MU9</t>
  </si>
  <si>
    <t>50.</t>
  </si>
  <si>
    <t>MU10</t>
  </si>
  <si>
    <t>51.</t>
  </si>
  <si>
    <t>MU11</t>
  </si>
  <si>
    <t>52.</t>
  </si>
  <si>
    <t>MU12</t>
  </si>
  <si>
    <t>53.</t>
  </si>
  <si>
    <t>MU13</t>
  </si>
  <si>
    <t>54.</t>
  </si>
  <si>
    <t>MU14</t>
  </si>
  <si>
    <t>55.</t>
  </si>
  <si>
    <t>MU15</t>
  </si>
  <si>
    <t>56.</t>
  </si>
  <si>
    <t>MU16</t>
  </si>
  <si>
    <t>57.</t>
  </si>
  <si>
    <t>MU17</t>
  </si>
  <si>
    <t>58.</t>
  </si>
  <si>
    <t>MU18</t>
  </si>
  <si>
    <t>59.</t>
  </si>
  <si>
    <t>MU19</t>
  </si>
  <si>
    <t>60.</t>
  </si>
  <si>
    <t>MU20</t>
  </si>
  <si>
    <t>61.</t>
  </si>
  <si>
    <t>MU21</t>
  </si>
  <si>
    <t>62.</t>
  </si>
  <si>
    <t>MU22</t>
  </si>
  <si>
    <t>63.</t>
  </si>
  <si>
    <t>MU23</t>
  </si>
  <si>
    <t>64.</t>
  </si>
  <si>
    <t>MU24</t>
  </si>
  <si>
    <t>65.</t>
  </si>
  <si>
    <t>MU25</t>
  </si>
  <si>
    <t>66.</t>
  </si>
  <si>
    <t>MU26</t>
  </si>
  <si>
    <t>67.</t>
  </si>
  <si>
    <t>MU27</t>
  </si>
  <si>
    <t>68.</t>
  </si>
  <si>
    <t>MU28</t>
  </si>
  <si>
    <t>69.</t>
  </si>
  <si>
    <t>MU29</t>
  </si>
  <si>
    <t>70.</t>
  </si>
  <si>
    <t>MU30</t>
  </si>
  <si>
    <t>71.</t>
  </si>
  <si>
    <t>MU31</t>
  </si>
  <si>
    <t>72.</t>
  </si>
  <si>
    <t>MU32</t>
  </si>
  <si>
    <t>73.</t>
  </si>
  <si>
    <t>MU33</t>
  </si>
  <si>
    <t>74.</t>
  </si>
  <si>
    <t>MU34</t>
  </si>
  <si>
    <t>75.</t>
  </si>
  <si>
    <t>MU35</t>
  </si>
  <si>
    <t>76.</t>
  </si>
  <si>
    <t>MU36</t>
  </si>
  <si>
    <t>77.</t>
  </si>
  <si>
    <t>MU37</t>
  </si>
  <si>
    <t>78.</t>
  </si>
  <si>
    <t>MU38</t>
  </si>
  <si>
    <t>79.</t>
  </si>
  <si>
    <t>MU39</t>
  </si>
  <si>
    <t>80.</t>
  </si>
  <si>
    <t>MU40</t>
  </si>
  <si>
    <t>81.</t>
  </si>
  <si>
    <t>MU41</t>
  </si>
  <si>
    <t>82.</t>
  </si>
  <si>
    <t>MU42</t>
  </si>
  <si>
    <t>83.</t>
  </si>
  <si>
    <t>MU43</t>
  </si>
  <si>
    <t>84.</t>
  </si>
  <si>
    <t>MU44</t>
  </si>
  <si>
    <t>85.</t>
  </si>
  <si>
    <t>MU45</t>
  </si>
  <si>
    <t>86.</t>
  </si>
  <si>
    <t>MU46</t>
  </si>
  <si>
    <t>87.</t>
  </si>
  <si>
    <t>MU47</t>
  </si>
  <si>
    <t>88.</t>
  </si>
  <si>
    <t>MU48</t>
  </si>
  <si>
    <t>89.</t>
  </si>
  <si>
    <t>MU49</t>
  </si>
  <si>
    <t>90.</t>
  </si>
  <si>
    <t>MU50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</si>
  <si>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</si>
  <si>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</si>
  <si>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</si>
  <si>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</si>
  <si>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</si>
  <si>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</si>
  <si>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</si>
  <si>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</si>
  <si>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</si>
  <si>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</si>
  <si>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</si>
  <si>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</si>
  <si>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</si>
  <si>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</si>
  <si>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</si>
  <si>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</si>
  <si>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</si>
  <si>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</si>
  <si>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</si>
  <si>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</si>
  <si>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</si>
  <si>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</si>
  <si>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</si>
  <si>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</si>
  <si>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</si>
  <si>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</si>
  <si>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</si>
  <si>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</si>
  <si>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</si>
  <si>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</si>
  <si>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</si>
  <si>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</si>
  <si>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</si>
  <si>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</si>
  <si>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</si>
  <si>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</si>
  <si>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</si>
  <si>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</si>
  <si>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</si>
  <si>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</si>
  <si>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</si>
  <si>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</si>
  <si>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</si>
  <si>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</si>
  <si>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</si>
  <si>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</si>
  <si>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</si>
  <si>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</si>
  <si>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</si>
  <si>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</si>
  <si>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</si>
  <si>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</si>
  <si>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</si>
  <si>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</si>
  <si>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</si>
  <si>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</si>
  <si>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</si>
  <si>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</si>
  <si>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</si>
  <si>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</si>
  <si>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r>
      <t>Pri pracovnoprávnom vzťahu na základe pracovnej zmluvy pri výkone prác zamestnanca iba pre projekt uveďte "</t>
    </r>
    <r>
      <rPr>
        <b/>
        <sz val="11"/>
        <color theme="1"/>
        <rFont val="Calibri"/>
        <family val="2"/>
        <charset val="238"/>
        <scheme val="minor"/>
      </rPr>
      <t>PZ100 %</t>
    </r>
    <r>
      <rPr>
        <sz val="11"/>
        <color theme="1"/>
        <rFont val="Calibri"/>
        <family val="2"/>
        <charset val="238"/>
        <scheme val="minor"/>
      </rPr>
      <t>",</t>
    </r>
  </si>
  <si>
    <r>
      <t>Pri pracovnoprávnom vzťahu na základe pracovnej zmluvy pri výkone prác zamestnanca pre projekt menej ako 100 % uveďte "</t>
    </r>
    <r>
      <rPr>
        <b/>
        <sz val="11"/>
        <color theme="1"/>
        <rFont val="Calibri"/>
        <family val="2"/>
        <charset val="238"/>
        <scheme val="minor"/>
      </rPr>
      <t>PZ</t>
    </r>
    <r>
      <rPr>
        <sz val="11"/>
        <color theme="1"/>
        <rFont val="Calibri"/>
        <family val="2"/>
        <charset val="238"/>
        <scheme val="minor"/>
      </rPr>
      <t>",</t>
    </r>
  </si>
  <si>
    <r>
      <t>Pri štátnozamestnaneckom pomere pri výkone prác zamestnanca iba pre projekt uveďte "</t>
    </r>
    <r>
      <rPr>
        <b/>
        <sz val="11"/>
        <color theme="1"/>
        <rFont val="Calibri"/>
        <family val="2"/>
        <charset val="238"/>
        <scheme val="minor"/>
      </rPr>
      <t>ŠZV100 %</t>
    </r>
    <r>
      <rPr>
        <sz val="11"/>
        <color theme="1"/>
        <rFont val="Calibri"/>
        <family val="2"/>
        <charset val="238"/>
        <scheme val="minor"/>
      </rPr>
      <t>",</t>
    </r>
  </si>
  <si>
    <r>
      <t>Pri štátnozamestnaneckom pomere pri výkone prác zamestnanca  pre projekt menej ako 100 %  uveďte "</t>
    </r>
    <r>
      <rPr>
        <b/>
        <sz val="11"/>
        <color theme="1"/>
        <rFont val="Calibri"/>
        <family val="2"/>
        <charset val="238"/>
        <scheme val="minor"/>
      </rPr>
      <t>ŠZV</t>
    </r>
    <r>
      <rPr>
        <sz val="11"/>
        <color theme="1"/>
        <rFont val="Calibri"/>
        <family val="2"/>
        <charset val="238"/>
        <scheme val="minor"/>
      </rPr>
      <t>",</t>
    </r>
  </si>
  <si>
    <r>
      <t>Pri dohode o pracovnej činnosti pri výkone prác zamestnanca iba pre projektu uveďte "</t>
    </r>
    <r>
      <rPr>
        <b/>
        <sz val="11"/>
        <color theme="1"/>
        <rFont val="Calibri"/>
        <family val="2"/>
        <charset val="238"/>
        <scheme val="minor"/>
      </rPr>
      <t>DoPČ100 %</t>
    </r>
    <r>
      <rPr>
        <sz val="11"/>
        <color theme="1"/>
        <rFont val="Calibri"/>
        <family val="2"/>
        <charset val="238"/>
        <scheme val="minor"/>
      </rPr>
      <t>",</t>
    </r>
  </si>
  <si>
    <r>
      <t>Pri dohode o pracovnej činnosti pri výkone prác zamestnanca pre projekt menej ako 100 % uveďte "</t>
    </r>
    <r>
      <rPr>
        <b/>
        <sz val="11"/>
        <color theme="1"/>
        <rFont val="Calibri"/>
        <family val="2"/>
        <charset val="238"/>
        <scheme val="minor"/>
      </rPr>
      <t>DoPČ",</t>
    </r>
  </si>
  <si>
    <r>
      <t>Pri dohode o vykone práce zamestnanca iba pre projekt uveďte "</t>
    </r>
    <r>
      <rPr>
        <b/>
        <sz val="11"/>
        <color theme="1"/>
        <rFont val="Calibri"/>
        <family val="2"/>
        <charset val="238"/>
        <scheme val="minor"/>
      </rPr>
      <t>DoVP100 %</t>
    </r>
    <r>
      <rPr>
        <sz val="11"/>
        <color theme="1"/>
        <rFont val="Calibri"/>
        <family val="2"/>
        <charset val="238"/>
        <scheme val="minor"/>
      </rPr>
      <t>",</t>
    </r>
  </si>
  <si>
    <r>
      <t>Pri dohode o vykone práce zamestnanca pre projekt menej ako 100 % uveďte "</t>
    </r>
    <r>
      <rPr>
        <b/>
        <sz val="11"/>
        <color theme="1"/>
        <rFont val="Calibri"/>
        <family val="2"/>
        <charset val="238"/>
        <scheme val="minor"/>
      </rPr>
      <t>DoVP %</t>
    </r>
    <r>
      <rPr>
        <sz val="11"/>
        <color theme="1"/>
        <rFont val="Calibri"/>
        <family val="2"/>
        <charset val="238"/>
        <scheme val="minor"/>
      </rPr>
      <t>",</t>
    </r>
  </si>
  <si>
    <r>
      <t>Pri dohode o brigádnickej práci študenta vykonávajúceho práce iba pre projekt uveďte "</t>
    </r>
    <r>
      <rPr>
        <b/>
        <sz val="11"/>
        <color theme="1"/>
        <rFont val="Calibri"/>
        <family val="2"/>
        <charset val="238"/>
        <scheme val="minor"/>
      </rPr>
      <t>DoBPŠ100 %</t>
    </r>
    <r>
      <rPr>
        <sz val="11"/>
        <color theme="1"/>
        <rFont val="Calibri"/>
        <family val="2"/>
        <charset val="238"/>
        <scheme val="minor"/>
      </rPr>
      <t>",</t>
    </r>
  </si>
  <si>
    <r>
      <t>Pri dohode o brigádnickej práci študenta vykonávajúceho práce pre projekt menej ako 100 % uveďte "</t>
    </r>
    <r>
      <rPr>
        <b/>
        <sz val="11"/>
        <color theme="1"/>
        <rFont val="Calibri"/>
        <family val="2"/>
        <charset val="238"/>
        <scheme val="minor"/>
      </rPr>
      <t>DoBPŠ</t>
    </r>
    <r>
      <rPr>
        <sz val="11"/>
        <color theme="1"/>
        <rFont val="Calibri"/>
        <family val="2"/>
        <charset val="238"/>
        <scheme val="minor"/>
      </rPr>
      <t>",</t>
    </r>
  </si>
  <si>
    <r>
      <t>Pri iných zmluvných vzťahoch, ktoré javia znaky závislej práce (napr. príkazná zmluva), uveďte "</t>
    </r>
    <r>
      <rPr>
        <b/>
        <sz val="11"/>
        <color theme="1"/>
        <rFont val="Calibri"/>
        <family val="2"/>
        <charset val="238"/>
        <scheme val="minor"/>
      </rPr>
      <t>Iné".</t>
    </r>
  </si>
  <si>
    <r>
      <t>ak v pracovnom výkaze uveďte "</t>
    </r>
    <r>
      <rPr>
        <b/>
        <sz val="11"/>
        <color theme="1"/>
        <rFont val="Calibri"/>
        <family val="2"/>
        <charset val="238"/>
        <scheme val="minor"/>
      </rPr>
      <t>PV</t>
    </r>
    <r>
      <rPr>
        <sz val="11"/>
        <color theme="1"/>
        <rFont val="Calibri"/>
        <family val="2"/>
        <charset val="238"/>
        <scheme val="minor"/>
      </rPr>
      <t>"</t>
    </r>
  </si>
  <si>
    <r>
      <t>ak v súhrnnom pracovnom výkaze uveďte "</t>
    </r>
    <r>
      <rPr>
        <b/>
        <sz val="11"/>
        <color theme="1"/>
        <rFont val="Calibri"/>
        <family val="2"/>
        <charset val="238"/>
        <scheme val="minor"/>
      </rPr>
      <t>SPV</t>
    </r>
    <r>
      <rPr>
        <sz val="11"/>
        <color theme="1"/>
        <rFont val="Calibri"/>
        <family val="2"/>
        <charset val="238"/>
        <scheme val="minor"/>
      </rPr>
      <t>"</t>
    </r>
  </si>
  <si>
    <r>
      <t>ak v monitorovacej správe projektu uveďte "</t>
    </r>
    <r>
      <rPr>
        <b/>
        <sz val="11"/>
        <color theme="1"/>
        <rFont val="Calibri"/>
        <family val="2"/>
        <charset val="238"/>
        <scheme val="minor"/>
      </rPr>
      <t>MS</t>
    </r>
    <r>
      <rPr>
        <sz val="11"/>
        <color theme="1"/>
        <rFont val="Calibri"/>
        <family val="2"/>
        <charset val="238"/>
        <scheme val="minor"/>
      </rPr>
      <t>"</t>
    </r>
  </si>
  <si>
    <t xml:space="preserve">Pracovný  čas zamestnanca v danom mesiaci </t>
  </si>
  <si>
    <t>Názov užívateľa:</t>
  </si>
  <si>
    <t xml:space="preserve"> číslo projektu č. 2 až 5 (ak je to relevantné)</t>
  </si>
  <si>
    <t>Identifikácia dokumentu ku ktorému už bola predložená požadovaná podporná dokumentácia, ktorá sa k ŽoPU predkladá (ak je to relevantné)</t>
  </si>
  <si>
    <t>Doplňte číslo sumarizačného hárku. K jednej ŽoPU sa spravidla prikladá jeden sumarizačný hárok k danému typu výdavkov.</t>
  </si>
  <si>
    <t>Uveďte názov užívateľa.</t>
  </si>
  <si>
    <t>Uveďte názov projektu v súlade so zmluvou o spolupráci.</t>
  </si>
  <si>
    <t>Kód ŽoPU:</t>
  </si>
  <si>
    <t>Sumarizačný hárok sa vypľňa za každý kalendárny mesiac zvlášť. Sumarizačný hárok pre účely žiadosti o platbu užívateľa nahrádza dokumenty, ktorými prijímateľ preukazuje oprávnenosť výdavkov podľa požiadaviek MK SR. Dokumenty, ktoré tento sumarizačný hárok nahrádza sa overia na vzorke výdavkov pri finančnej kontrole na mieste.</t>
  </si>
  <si>
    <r>
      <rPr>
        <b/>
        <sz val="11"/>
        <color theme="1"/>
        <rFont val="Calibri"/>
        <family val="2"/>
        <charset val="238"/>
        <scheme val="minor"/>
      </rPr>
      <t>Pripája sa k nemu</t>
    </r>
    <r>
      <rPr>
        <sz val="11"/>
        <color theme="1"/>
        <rFont val="Calibri"/>
        <family val="2"/>
        <charset val="238"/>
        <scheme val="minor"/>
      </rPr>
      <t xml:space="preserve">  pracovná zmluva/služobná zmluva/dohoda o práci vykonávanej mimo pracovného pomeru spolu s náplňou práce, resp. opisom činnosti štátnozamestnaneckého miesta a platový návrh vrátane dodatkov pri prvom uplatnení výdavkov konkrétneho zamestnanca, resp. pri zmene v niektorom z uvedených dokumentov. Tieto dokumenty nie je potrebné predkladať, ak nimi už MK SR disponuje (napr. v inom projekte užívateľa), alebo ak tieto dokumenty spadajú do zoznamu dokladov, ktoré MK SR overuje finančnou kontrolou na mieste.</t>
    </r>
  </si>
  <si>
    <t xml:space="preserve">MK SR si v prípade sledovania inej jednotky ako hodinovej sadzby, resp. oprávneného výdavku na úrovni celkovej ceny práce, si SH primerane upraví pre sledovanie týchto jednotiek. </t>
  </si>
  <si>
    <t>Uveďte číslo žiadosti o platbu užívateľa , ku ktorej sa sumarizačný hárok pripája.</t>
  </si>
  <si>
    <t xml:space="preserve">Ak stručný popis činností zamestnanca nie je uvedený v žiadnom z uvedených dokumentov, k sumarizačnému hárku priložte jeho pracovný výkaz za dané obdobie. </t>
  </si>
  <si>
    <t>Celková suma nárokovaných oprávnených osobných výdavkov v žiadosti o platbu užívateľa:</t>
  </si>
  <si>
    <t>Príloha č. 8</t>
  </si>
  <si>
    <t>13=8+9+10+11+12</t>
  </si>
  <si>
    <t>Čas v hodinách/ percentách na tomto projekte</t>
  </si>
  <si>
    <t>Sledovaná jednotka     ( v % alebo v hod.)</t>
  </si>
  <si>
    <t>Prepočítana suma nárokovaného oprávneného výdavku na úrovni jednotkovej ceny</t>
  </si>
  <si>
    <t>V stĺpci A - uveďte rozpočtovú položku alebo poradové číslo výdavku v rozpočte projektu alebo číslo riadku v rozpočte projektu, a to podľa toho na akej úrovni MK SR finančný limit sleduje a z ktorej je zamestnanec hradený (napr. 1.1.1).</t>
  </si>
  <si>
    <t>V stĺpci B - Uveďte osobné číslo zamestnanca, ktorý v danom období vykonával práce pre projekt.</t>
  </si>
  <si>
    <t>v stĺpci C - z roletového menu vyberte druh zmluvného vzťahu, ktorý je so zamestnancom uzatvorený s označením, či zamestnanec vykonáva práce iba pre projekt, alebo aj iné práce a to nasledovne:</t>
  </si>
  <si>
    <t>v stĺpci D - Z roletového menu vyberte dokument, v ktorom je uvedený stručný popis činností vykonaných zamestnancom v rámci projektu. Použite nasledovné skratky:</t>
  </si>
  <si>
    <t>v stĺpci E - Uveďte celkový pracovný (oprávnený) čas zamestnanca v danom mesiaci (tzv. fond pracovného času, vrátane času oprávnených náhrad, ak sú súčasťou finančného limitu) za ktorý sa daný výdavok predkladá. V prípade, ak zamestnanec pracuje na skrátený pracovný úväzok, pracovným časom je výsledná hodnota uvádzaná v tomto stĺpci je hodnota prislúchajúca skrátenému pracovnému úväzku. Napr. ak plný pracovný čas je 167,5 hod. a zamestnanec pracuje na polovičný úväzok, jeho pracovný čas v danom mesiaci je 83,75 hod. Ak zamestnanec pracuje na dohodu o pracovnej činnosti a rozsah jeho práce je najviac 10 hodín týždenne, uveďte v tomto stĺpci príslušný počet hodín pri splnení tejto podmienky, napr. pri plných 4 týždňoch, 40 hodín.</t>
  </si>
  <si>
    <r>
      <t xml:space="preserve">v stĺpci F - z rolovacieho okna vyberte príslušné odvody zamestnávateľa do Sociálnej poisťovne a zdravotnej poisťovne za príslušného zamestnanca. Napr. odvod zamestnávateľa oslobodeného od platieb do garančného poistenia za bežného zamestnanca je 34,95 %. V prípade zamestnanca  s odvodovou úľavou – dlhodobo nezamestnaného a nezamestnaného najmenej šesť po sebe nasledujúcich mesiacov s trvalým pobytom v najmenej rozvinutom okrese zamestnávateľ oslobodený od garančného poistenia odvádza za zamestnanca len 0,8 % do SP a 10 % do ZP, t. j. za takéhoto zamestnanca vyberte 10,8 %, atď. </t>
    </r>
    <r>
      <rPr>
        <b/>
        <sz val="11"/>
        <color theme="1"/>
        <rFont val="Calibri"/>
        <family val="2"/>
        <charset val="238"/>
        <scheme val="minor"/>
      </rPr>
      <t>Odvody zamestnávateľa vyjadrené v relatívnej hodnote (%) musia byť zhodné s relatívnou hodnotou odvodov na výplatnej páske.</t>
    </r>
  </si>
  <si>
    <t>v stĺpci G - Nevpisujte žiaden údaj. V stĺpci G sa uvádza jednotka v ktorej sú uvádzané všetky ďalšie údaje v delenom riadku nasledujúcich stĺpcov, a to v percentách, resp. v hodinách. V prípade, ak čas je sledovaný v hodinách, percentuálny podieľ sa v nasledujúcich stĺpcoch automaticky vypočíta.</t>
  </si>
  <si>
    <t xml:space="preserve">v stĺpci H - Uveďte počet hodín, resp. percentuálny podiel odpracovaného (oprávneného) času v ktorý daný zamestnanec v uvedenom období na projekte odpracoval. Odpracovaný čas uvádzajte v jednotke v ktorej ju sleduje MK SR. Po zadaní času v sledovanej jednotke sa automaticky prepočíta hodnota v druhej jednotke.  Za ostatné projekty, je z dôvodu vzájomného prepojenia údajov v oboch jednotkách (zacyklenie buniek) potrebné vyplniť údaje aj v stĺpcoch I, J, K a L. </t>
  </si>
  <si>
    <t xml:space="preserve">v stĺpci  I, J, K a L - uveďte údaje o rozsahu vykonaných prác zamestnanca na ďalšom projekte alebo ďalších projektoch, na ktorých u vás vykonáva práce v rámci fondu pracovného času (oprávneného) v danom období (v hodinách alebo v percentuálnom vyjadrení a to podľa toho, v akej forme sa vykonaná práca sleduje.  Ak je počet stĺpcov nie je dostatočný, doplňte potrebný počet stĺpcov tak, aby ste uviedli rozsah vykonaných prác v každom projekte osobitne. Uvádzajú sa tu len údaje za projekty u jedného zamestnávateľa, užívateľa, podľa toho za koho je sumarizačný hárok vypracovaný. Ak zamestnanec u vás pracuje na viacerých projektoch, súčasne musíte vyplniť aj údaje v stĺpci 19 k identifikovaniu týchto projektov. V bunkách stĺpcoch I, J, K a L, ktoré nie sú relevantné, je potrebné preddefinovaný vzorec v nich nahradiť hodnotou "0" (nula). Inak súčet hodnôt v stĺpci M nebude prepočítaný správne. Hodnota sledovaného času v percentách sa automaticky preráta na čas v hodinách a naopak. </t>
  </si>
  <si>
    <t>v stĺpci M - Nevpisujte žiaden údaj, údaj sa automaticky vypočíta.</t>
  </si>
  <si>
    <t>v stĺpci N - Uveďte nárokovanú sumu oprávneného výdavku za daný mesiac. Rešpektujte pokyny MK SR k oprávnenosti výdavkov a nárokujte si len tie výdavky, ktoré MK SR považuje za oprávnené.</t>
  </si>
  <si>
    <t xml:space="preserve">v stĺpci O - Nevpisujte žiaden údaj, údaj sa automaticky vypočíta zo sumy nárokovaného výdavku a počtu odpracovaných hodín na danom projekte. </t>
  </si>
  <si>
    <t>v stĺpci P - Uveďte číslo jednotlivých projektov vo forme ITMS, na ktorých zamestnanec u vás v daný mesiac pracoval. Čísla ITMS uveďte jednotlivo oddelením čiarkou. Bunky tohto stĺpca sú formátované s automatickým zalamovaním textu. V prípade, že doplnený údaj nie je čitateľný, zväčšite šírku riadku. Ak zamestnanec vykonával práce len na projekte ku ktorému sa predkladá sumarizačný hárok, údaje v tomto stlpci nevypĺňajte.</t>
  </si>
  <si>
    <t xml:space="preserve">v stĺpci Q - Ak je k žiadosti o platbu potrebné predložiť napr. pracovnú zmluvu, ktorá je stále aktuálna a túto ste už predložili MK SR/MIRRI v iných projektoch alebo k iným dokumentom predkladaných MK SR/MIRRI a MK SR/MIRRI s ňou disponuje, v tomto stĺpci uveďte jednoznačný identifikátor dokumentu ku ktorému ste túto podpornú dokumentáciu predložili. Môžete použiť skratky, ktoré sú už v tomto sumarizačnom hárku zavedené alebo bežne vo fondoch používané. Jednotlivé údaje oddeľujte bodkočiarkou ";". Napr. PZ v ŽoP 313031ALQ72083; opis ŠZM  projekt ITMS 26110230072. Tento údaj sa vypĺňa, len ak  takáto situácia nastala. Pokiaľ nie, políčko zostáva prázdne. </t>
  </si>
  <si>
    <t xml:space="preserve">v riadku 49 "Celková suma nárokovateľných oprávnených osobných výdavkov v žiadosti o platbu užívateľa" uveďte sumu, ktorá sa rovná súčtu údajov v stĺpci 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</si>
</sst>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#,##0.00\ [$€-1]"/>
    <numFmt numFmtId="166" formatCode="0.000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444444"/>
      <name val="Calibri"/>
      <family val="2"/>
      <charset val="238"/>
      <scheme val="minor"/>
    </font>
    <font>
      <strike/>
      <sz val="12"/>
      <color theme="1"/>
      <name val="Calibri"/>
      <family val="2"/>
      <charset val="238"/>
      <scheme val="minor"/>
    </font>
    <font>
      <strike/>
      <sz val="12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2F2F2"/>
        <bgColor rgb="FF000000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9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99"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3" fillId="0" borderId="0" xfId="0" applyFont="1"/>
    <xf numFmtId="0" fontId="0" fillId="0" borderId="2" xfId="0" applyBorder="1"/>
    <xf numFmtId="0" fontId="16" fillId="0" borderId="0" xfId="0" applyFont="1"/>
    <xf numFmtId="0" fontId="15" fillId="8" borderId="0" xfId="0" applyFont="1" applyFill="1" applyAlignment="1">
      <alignment horizontal="center" vertical="center" wrapText="1"/>
    </xf>
    <xf numFmtId="0" fontId="12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wrapText="1"/>
    </xf>
    <xf numFmtId="9" fontId="0" fillId="0" borderId="0" xfId="3" applyFont="1"/>
    <xf numFmtId="0" fontId="15" fillId="8" borderId="29" xfId="0" applyFont="1" applyFill="1" applyBorder="1" applyAlignment="1">
      <alignment horizontal="center" vertical="center" wrapText="1"/>
    </xf>
    <xf numFmtId="0" fontId="16" fillId="0" borderId="2" xfId="0" applyFont="1" applyBorder="1"/>
    <xf numFmtId="10" fontId="0" fillId="0" borderId="0" xfId="0" applyNumberFormat="1"/>
    <xf numFmtId="2" fontId="10" fillId="0" borderId="0" xfId="0" applyNumberFormat="1" applyFont="1"/>
    <xf numFmtId="10" fontId="0" fillId="0" borderId="0" xfId="3" applyNumberFormat="1" applyFont="1" applyBorder="1"/>
    <xf numFmtId="9" fontId="0" fillId="0" borderId="0" xfId="3" applyFont="1" applyBorder="1"/>
    <xf numFmtId="10" fontId="16" fillId="0" borderId="0" xfId="3" applyNumberFormat="1" applyFont="1" applyBorder="1"/>
    <xf numFmtId="0" fontId="18" fillId="0" borderId="0" xfId="0" applyFont="1" applyAlignment="1">
      <alignment vertical="top"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10" fillId="0" borderId="0" xfId="0" applyFont="1"/>
    <xf numFmtId="0" fontId="7" fillId="0" borderId="0" xfId="0" applyFont="1"/>
    <xf numFmtId="0" fontId="16" fillId="0" borderId="2" xfId="0" applyFont="1" applyBorder="1" applyAlignment="1">
      <alignment wrapText="1"/>
    </xf>
    <xf numFmtId="0" fontId="22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wrapText="1"/>
    </xf>
    <xf numFmtId="0" fontId="24" fillId="0" borderId="0" xfId="1" applyFont="1" applyAlignment="1">
      <alignment wrapText="1"/>
    </xf>
    <xf numFmtId="164" fontId="24" fillId="0" borderId="0" xfId="1" applyNumberFormat="1" applyFont="1" applyAlignment="1">
      <alignment wrapText="1"/>
    </xf>
    <xf numFmtId="0" fontId="11" fillId="0" borderId="0" xfId="0" applyFont="1"/>
    <xf numFmtId="0" fontId="26" fillId="0" borderId="0" xfId="1" applyFont="1" applyAlignment="1">
      <alignment horizontal="center" wrapText="1"/>
    </xf>
    <xf numFmtId="0" fontId="26" fillId="0" borderId="0" xfId="1" applyFont="1" applyAlignment="1">
      <alignment horizontal="left" wrapText="1"/>
    </xf>
    <xf numFmtId="164" fontId="26" fillId="0" borderId="0" xfId="1" applyNumberFormat="1" applyFont="1" applyAlignment="1">
      <alignment horizontal="center" wrapText="1"/>
    </xf>
    <xf numFmtId="0" fontId="26" fillId="0" borderId="0" xfId="1" applyFont="1" applyAlignment="1">
      <alignment horizontal="right" vertical="top" wrapText="1"/>
    </xf>
    <xf numFmtId="0" fontId="28" fillId="0" borderId="0" xfId="0" applyFont="1"/>
    <xf numFmtId="0" fontId="11" fillId="0" borderId="0" xfId="0" applyFont="1" applyAlignment="1">
      <alignment horizontal="center" vertical="center"/>
    </xf>
    <xf numFmtId="0" fontId="29" fillId="2" borderId="2" xfId="0" applyFont="1" applyFill="1" applyBorder="1" applyAlignment="1">
      <alignment horizontal="center" vertical="center" wrapText="1"/>
    </xf>
    <xf numFmtId="164" fontId="29" fillId="2" borderId="2" xfId="0" applyNumberFormat="1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31" fillId="0" borderId="8" xfId="0" applyFont="1" applyBorder="1" applyAlignment="1">
      <alignment horizontal="center"/>
    </xf>
    <xf numFmtId="3" fontId="30" fillId="0" borderId="9" xfId="0" applyNumberFormat="1" applyFont="1" applyBorder="1" applyAlignment="1">
      <alignment horizontal="center"/>
    </xf>
    <xf numFmtId="3" fontId="30" fillId="0" borderId="8" xfId="0" applyNumberFormat="1" applyFont="1" applyBorder="1" applyAlignment="1">
      <alignment horizontal="center"/>
    </xf>
    <xf numFmtId="0" fontId="30" fillId="0" borderId="9" xfId="0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/>
    </xf>
    <xf numFmtId="10" fontId="10" fillId="0" borderId="3" xfId="3" applyNumberFormat="1" applyFont="1" applyBorder="1" applyAlignment="1">
      <alignment horizontal="center"/>
    </xf>
    <xf numFmtId="10" fontId="3" fillId="0" borderId="3" xfId="3" applyNumberFormat="1" applyFont="1" applyBorder="1" applyAlignment="1">
      <alignment horizontal="center"/>
    </xf>
    <xf numFmtId="0" fontId="27" fillId="0" borderId="24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166" fontId="3" fillId="0" borderId="0" xfId="0" applyNumberFormat="1" applyFont="1"/>
    <xf numFmtId="2" fontId="3" fillId="0" borderId="0" xfId="0" applyNumberFormat="1" applyFont="1"/>
    <xf numFmtId="9" fontId="3" fillId="0" borderId="0" xfId="3" applyFont="1" applyFill="1" applyBorder="1"/>
    <xf numFmtId="0" fontId="3" fillId="0" borderId="19" xfId="0" applyFont="1" applyBorder="1" applyAlignment="1">
      <alignment horizontal="center" vertical="center"/>
    </xf>
    <xf numFmtId="2" fontId="32" fillId="5" borderId="2" xfId="0" applyNumberFormat="1" applyFont="1" applyFill="1" applyBorder="1" applyAlignment="1">
      <alignment horizontal="center" vertical="center"/>
    </xf>
    <xf numFmtId="2" fontId="21" fillId="7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 wrapText="1"/>
    </xf>
    <xf numFmtId="10" fontId="32" fillId="0" borderId="2" xfId="3" applyNumberFormat="1" applyFont="1" applyBorder="1" applyAlignment="1">
      <alignment horizontal="center" vertical="center"/>
    </xf>
    <xf numFmtId="10" fontId="21" fillId="0" borderId="2" xfId="3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left" vertical="center" wrapText="1"/>
    </xf>
    <xf numFmtId="2" fontId="32" fillId="5" borderId="2" xfId="0" applyNumberFormat="1" applyFont="1" applyFill="1" applyBorder="1" applyAlignment="1">
      <alignment horizontal="center" vertical="center" wrapText="1"/>
    </xf>
    <xf numFmtId="166" fontId="33" fillId="0" borderId="0" xfId="0" quotePrefix="1" applyNumberFormat="1" applyFont="1"/>
    <xf numFmtId="2" fontId="33" fillId="0" borderId="0" xfId="0" quotePrefix="1" applyNumberFormat="1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2" fontId="10" fillId="5" borderId="2" xfId="0" applyNumberFormat="1" applyFont="1" applyFill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2" fontId="10" fillId="5" borderId="4" xfId="0" applyNumberFormat="1" applyFont="1" applyFill="1" applyBorder="1" applyAlignment="1">
      <alignment horizontal="center" vertical="center"/>
    </xf>
    <xf numFmtId="2" fontId="3" fillId="7" borderId="4" xfId="0" applyNumberFormat="1" applyFont="1" applyFill="1" applyBorder="1" applyAlignment="1">
      <alignment horizontal="center" vertical="center"/>
    </xf>
    <xf numFmtId="0" fontId="27" fillId="0" borderId="4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164" fontId="11" fillId="0" borderId="0" xfId="0" applyNumberFormat="1" applyFont="1"/>
    <xf numFmtId="0" fontId="11" fillId="0" borderId="0" xfId="0" applyFont="1" applyAlignment="1">
      <alignment wrapText="1"/>
    </xf>
    <xf numFmtId="0" fontId="34" fillId="0" borderId="0" xfId="0" applyFont="1"/>
    <xf numFmtId="0" fontId="11" fillId="0" borderId="0" xfId="0" applyFont="1" applyAlignment="1">
      <alignment horizontal="center"/>
    </xf>
    <xf numFmtId="0" fontId="35" fillId="3" borderId="0" xfId="0" applyFont="1" applyFill="1" applyAlignment="1">
      <alignment vertical="center" wrapText="1"/>
    </xf>
    <xf numFmtId="0" fontId="11" fillId="0" borderId="0" xfId="0" applyFont="1" applyAlignment="1">
      <alignment vertical="top" wrapText="1"/>
    </xf>
    <xf numFmtId="0" fontId="34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27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18" fillId="0" borderId="30" xfId="0" applyFont="1" applyBorder="1" applyAlignment="1">
      <alignment horizontal="center"/>
    </xf>
    <xf numFmtId="0" fontId="36" fillId="0" borderId="0" xfId="1" applyFont="1" applyFill="1" applyAlignment="1">
      <alignment horizontal="right" wrapText="1"/>
    </xf>
    <xf numFmtId="10" fontId="21" fillId="0" borderId="3" xfId="3" applyNumberFormat="1" applyFont="1" applyBorder="1" applyProtection="1">
      <protection hidden="1"/>
    </xf>
    <xf numFmtId="4" fontId="21" fillId="0" borderId="3" xfId="0" applyNumberFormat="1" applyFont="1" applyBorder="1" applyProtection="1">
      <protection hidden="1"/>
    </xf>
    <xf numFmtId="4" fontId="21" fillId="0" borderId="10" xfId="0" applyNumberFormat="1" applyFont="1" applyBorder="1" applyProtection="1">
      <protection hidden="1"/>
    </xf>
    <xf numFmtId="2" fontId="27" fillId="4" borderId="33" xfId="0" applyNumberFormat="1" applyFont="1" applyFill="1" applyBorder="1" applyAlignment="1" applyProtection="1">
      <alignment horizontal="right" vertical="center" wrapText="1"/>
      <protection hidden="1"/>
    </xf>
    <xf numFmtId="0" fontId="26" fillId="4" borderId="34" xfId="0" applyFont="1" applyFill="1" applyBorder="1" applyAlignment="1">
      <alignment horizontal="left" vertical="center" wrapText="1"/>
    </xf>
    <xf numFmtId="0" fontId="26" fillId="4" borderId="35" xfId="0" applyFont="1" applyFill="1" applyBorder="1" applyAlignment="1">
      <alignment horizontal="left" vertical="center" wrapText="1"/>
    </xf>
    <xf numFmtId="0" fontId="26" fillId="4" borderId="36" xfId="0" applyFont="1" applyFill="1" applyBorder="1" applyAlignment="1">
      <alignment horizontal="left" vertical="center" wrapText="1"/>
    </xf>
    <xf numFmtId="49" fontId="27" fillId="6" borderId="16" xfId="0" applyNumberFormat="1" applyFont="1" applyFill="1" applyBorder="1" applyAlignment="1">
      <alignment horizontal="center" vertical="center"/>
    </xf>
    <xf numFmtId="49" fontId="27" fillId="6" borderId="7" xfId="0" applyNumberFormat="1" applyFont="1" applyFill="1" applyBorder="1" applyAlignment="1">
      <alignment horizontal="center" vertical="center"/>
    </xf>
    <xf numFmtId="49" fontId="27" fillId="6" borderId="15" xfId="0" applyNumberFormat="1" applyFont="1" applyFill="1" applyBorder="1" applyAlignment="1">
      <alignment horizontal="center" vertical="center"/>
    </xf>
    <xf numFmtId="49" fontId="27" fillId="6" borderId="3" xfId="0" applyNumberFormat="1" applyFont="1" applyFill="1" applyBorder="1" applyAlignment="1">
      <alignment horizontal="center" vertical="center"/>
    </xf>
    <xf numFmtId="0" fontId="27" fillId="6" borderId="15" xfId="0" applyFont="1" applyFill="1" applyBorder="1" applyAlignment="1">
      <alignment horizontal="center" vertical="center"/>
    </xf>
    <xf numFmtId="0" fontId="27" fillId="6" borderId="3" xfId="0" applyFont="1" applyFill="1" applyBorder="1" applyAlignment="1">
      <alignment horizontal="center" vertical="center"/>
    </xf>
    <xf numFmtId="164" fontId="26" fillId="5" borderId="15" xfId="0" applyNumberFormat="1" applyFont="1" applyFill="1" applyBorder="1" applyAlignment="1">
      <alignment horizontal="center" vertical="center"/>
    </xf>
    <xf numFmtId="164" fontId="26" fillId="5" borderId="3" xfId="0" applyNumberFormat="1" applyFont="1" applyFill="1" applyBorder="1" applyAlignment="1">
      <alignment horizontal="center" vertical="center"/>
    </xf>
    <xf numFmtId="2" fontId="27" fillId="0" borderId="15" xfId="2" applyNumberFormat="1" applyFont="1" applyBorder="1" applyAlignment="1">
      <alignment horizontal="center" vertical="center"/>
    </xf>
    <xf numFmtId="2" fontId="27" fillId="0" borderId="3" xfId="2" applyNumberFormat="1" applyFont="1" applyBorder="1" applyAlignment="1">
      <alignment horizontal="center" vertical="center"/>
    </xf>
    <xf numFmtId="2" fontId="27" fillId="6" borderId="41" xfId="3" applyNumberFormat="1" applyFont="1" applyFill="1" applyBorder="1" applyAlignment="1">
      <alignment horizontal="center" vertical="center"/>
    </xf>
    <xf numFmtId="2" fontId="27" fillId="6" borderId="24" xfId="3" applyNumberFormat="1" applyFont="1" applyFill="1" applyBorder="1" applyAlignment="1">
      <alignment horizontal="center" vertical="center"/>
    </xf>
    <xf numFmtId="2" fontId="27" fillId="6" borderId="42" xfId="3" applyNumberFormat="1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49" fontId="27" fillId="6" borderId="17" xfId="0" applyNumberFormat="1" applyFont="1" applyFill="1" applyBorder="1" applyAlignment="1">
      <alignment horizontal="center" vertical="center"/>
    </xf>
    <xf numFmtId="49" fontId="11" fillId="6" borderId="15" xfId="0" applyNumberFormat="1" applyFont="1" applyFill="1" applyBorder="1" applyAlignment="1">
      <alignment horizontal="center" vertical="center"/>
    </xf>
    <xf numFmtId="49" fontId="11" fillId="6" borderId="10" xfId="0" applyNumberFormat="1" applyFont="1" applyFill="1" applyBorder="1" applyAlignment="1">
      <alignment horizontal="center" vertical="center"/>
    </xf>
    <xf numFmtId="0" fontId="27" fillId="6" borderId="1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64" fontId="27" fillId="0" borderId="14" xfId="0" applyNumberFormat="1" applyFont="1" applyBorder="1" applyAlignment="1" applyProtection="1">
      <alignment horizontal="center" vertical="center" wrapText="1"/>
      <protection hidden="1"/>
    </xf>
    <xf numFmtId="164" fontId="27" fillId="0" borderId="3" xfId="0" applyNumberFormat="1" applyFont="1" applyBorder="1" applyAlignment="1" applyProtection="1">
      <alignment horizontal="center" vertical="center" wrapText="1"/>
      <protection hidden="1"/>
    </xf>
    <xf numFmtId="164" fontId="27" fillId="0" borderId="15" xfId="0" applyNumberFormat="1" applyFont="1" applyBorder="1" applyAlignment="1" applyProtection="1">
      <alignment horizontal="center" vertical="center" wrapText="1"/>
      <protection hidden="1"/>
    </xf>
    <xf numFmtId="164" fontId="26" fillId="5" borderId="14" xfId="0" applyNumberFormat="1" applyFont="1" applyFill="1" applyBorder="1" applyAlignment="1">
      <alignment horizontal="center" vertical="center"/>
    </xf>
    <xf numFmtId="164" fontId="27" fillId="0" borderId="28" xfId="0" applyNumberFormat="1" applyFont="1" applyBorder="1" applyAlignment="1" applyProtection="1">
      <alignment horizontal="center" vertical="center" wrapText="1"/>
      <protection hidden="1"/>
    </xf>
    <xf numFmtId="164" fontId="27" fillId="0" borderId="21" xfId="0" applyNumberFormat="1" applyFont="1" applyBorder="1" applyAlignment="1" applyProtection="1">
      <alignment horizontal="center" vertical="center" wrapText="1"/>
      <protection hidden="1"/>
    </xf>
    <xf numFmtId="165" fontId="27" fillId="0" borderId="15" xfId="0" applyNumberFormat="1" applyFont="1" applyBorder="1" applyAlignment="1" applyProtection="1">
      <alignment horizontal="center" vertical="center" wrapText="1"/>
      <protection hidden="1"/>
    </xf>
    <xf numFmtId="165" fontId="27" fillId="0" borderId="3" xfId="0" applyNumberFormat="1" applyFont="1" applyBorder="1" applyAlignment="1" applyProtection="1">
      <alignment horizontal="center" vertical="center" wrapText="1"/>
      <protection hidden="1"/>
    </xf>
    <xf numFmtId="0" fontId="29" fillId="2" borderId="6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165" fontId="11" fillId="0" borderId="15" xfId="0" applyNumberFormat="1" applyFont="1" applyBorder="1" applyAlignment="1" applyProtection="1">
      <alignment horizontal="center" vertical="center" wrapText="1"/>
      <protection hidden="1"/>
    </xf>
    <xf numFmtId="165" fontId="11" fillId="0" borderId="3" xfId="0" applyNumberFormat="1" applyFont="1" applyBorder="1" applyAlignment="1" applyProtection="1">
      <alignment horizontal="center" vertical="center" wrapText="1"/>
      <protection hidden="1"/>
    </xf>
    <xf numFmtId="165" fontId="27" fillId="0" borderId="10" xfId="0" applyNumberFormat="1" applyFont="1" applyBorder="1" applyAlignment="1" applyProtection="1">
      <alignment horizontal="center" vertical="center" wrapText="1"/>
      <protection hidden="1"/>
    </xf>
    <xf numFmtId="164" fontId="26" fillId="5" borderId="10" xfId="0" applyNumberFormat="1" applyFont="1" applyFill="1" applyBorder="1" applyAlignment="1">
      <alignment horizontal="center" vertical="center"/>
    </xf>
    <xf numFmtId="2" fontId="27" fillId="0" borderId="10" xfId="2" applyNumberFormat="1" applyFont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25" fillId="0" borderId="0" xfId="1" applyFont="1" applyAlignment="1">
      <alignment horizontal="center" vertical="top" wrapText="1"/>
    </xf>
    <xf numFmtId="0" fontId="29" fillId="2" borderId="1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7" fillId="0" borderId="37" xfId="1" applyFont="1" applyBorder="1" applyAlignment="1">
      <alignment horizontal="left" vertical="center"/>
    </xf>
    <xf numFmtId="0" fontId="27" fillId="0" borderId="38" xfId="1" applyFont="1" applyBorder="1" applyAlignment="1">
      <alignment horizontal="left" vertical="center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1" xfId="0" applyFont="1" applyBorder="1" applyAlignment="1" applyProtection="1">
      <alignment horizontal="left" vertical="center" wrapText="1"/>
      <protection locked="0"/>
    </xf>
    <xf numFmtId="0" fontId="29" fillId="2" borderId="23" xfId="0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horizontal="center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32" xfId="0" applyFont="1" applyBorder="1" applyAlignment="1" applyProtection="1">
      <alignment horizontal="left" vertical="center" wrapText="1"/>
      <protection locked="0"/>
    </xf>
    <xf numFmtId="0" fontId="29" fillId="2" borderId="18" xfId="0" applyFont="1" applyFill="1" applyBorder="1" applyAlignment="1">
      <alignment horizontal="center" vertical="center" wrapText="1"/>
    </xf>
    <xf numFmtId="0" fontId="29" fillId="2" borderId="22" xfId="0" applyFont="1" applyFill="1" applyBorder="1" applyAlignment="1">
      <alignment horizontal="center" vertical="center" wrapText="1"/>
    </xf>
    <xf numFmtId="49" fontId="11" fillId="0" borderId="38" xfId="0" applyNumberFormat="1" applyFont="1" applyBorder="1" applyAlignment="1" applyProtection="1">
      <alignment vertical="center"/>
      <protection locked="0"/>
    </xf>
    <xf numFmtId="49" fontId="11" fillId="0" borderId="39" xfId="0" applyNumberFormat="1" applyFont="1" applyBorder="1" applyAlignment="1" applyProtection="1">
      <alignment vertical="center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31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0" fontId="11" fillId="0" borderId="31" xfId="0" applyFont="1" applyBorder="1" applyAlignment="1" applyProtection="1">
      <alignment horizontal="left" vertical="center"/>
      <protection locked="0"/>
    </xf>
    <xf numFmtId="0" fontId="26" fillId="2" borderId="1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2" fontId="27" fillId="6" borderId="40" xfId="3" applyNumberFormat="1" applyFont="1" applyFill="1" applyBorder="1" applyAlignment="1">
      <alignment horizontal="center" vertical="center"/>
    </xf>
    <xf numFmtId="0" fontId="27" fillId="6" borderId="14" xfId="0" applyFont="1" applyFill="1" applyBorder="1" applyAlignment="1">
      <alignment horizontal="center" vertical="center"/>
    </xf>
    <xf numFmtId="49" fontId="27" fillId="6" borderId="13" xfId="0" applyNumberFormat="1" applyFont="1" applyFill="1" applyBorder="1" applyAlignment="1">
      <alignment horizontal="center" vertical="center"/>
    </xf>
    <xf numFmtId="49" fontId="27" fillId="6" borderId="14" xfId="0" applyNumberFormat="1" applyFont="1" applyFill="1" applyBorder="1" applyAlignment="1">
      <alignment horizontal="center" vertical="center"/>
    </xf>
    <xf numFmtId="2" fontId="27" fillId="0" borderId="14" xfId="2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top"/>
    </xf>
    <xf numFmtId="164" fontId="26" fillId="5" borderId="26" xfId="0" applyNumberFormat="1" applyFont="1" applyFill="1" applyBorder="1" applyAlignment="1">
      <alignment horizontal="center" vertical="center"/>
    </xf>
    <xf numFmtId="164" fontId="26" fillId="5" borderId="27" xfId="0" applyNumberFormat="1" applyFont="1" applyFill="1" applyBorder="1" applyAlignment="1">
      <alignment horizontal="center" vertical="center"/>
    </xf>
    <xf numFmtId="0" fontId="23" fillId="0" borderId="0" xfId="1" applyFont="1" applyAlignment="1">
      <alignment horizontal="center"/>
    </xf>
    <xf numFmtId="0" fontId="36" fillId="0" borderId="0" xfId="1" applyFont="1" applyFill="1" applyAlignment="1">
      <alignment horizontal="right" wrapText="1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19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18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</cellXfs>
  <cellStyles count="4">
    <cellStyle name="Mena" xfId="2" builtinId="4"/>
    <cellStyle name="Normálna" xfId="0" builtinId="0"/>
    <cellStyle name="Normálna 2" xfId="1"/>
    <cellStyle name="Percentá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3"/>
  <sheetViews>
    <sheetView topLeftCell="A10" zoomScale="70" zoomScaleNormal="70" zoomScaleSheetLayoutView="70" workbookViewId="0"/>
  </sheetViews>
  <sheetFormatPr defaultRowHeight="15" x14ac:dyDescent="0.25"/>
  <cols>
    <col min="1" max="3" width="13.42578125" style="32" customWidth="1"/>
    <col min="4" max="6" width="17.7109375" style="32" customWidth="1"/>
    <col min="7" max="7" width="11.7109375" style="32" customWidth="1"/>
    <col min="8" max="13" width="16.7109375" style="32" customWidth="1"/>
    <col min="14" max="15" width="16.7109375" style="33" customWidth="1"/>
    <col min="16" max="16" width="26.28515625" style="32" customWidth="1"/>
    <col min="17" max="17" width="26.140625" style="32" customWidth="1"/>
    <col min="18" max="18" width="17.5703125" style="32" customWidth="1"/>
    <col min="19" max="20" width="15.7109375" style="32" customWidth="1"/>
    <col min="21" max="23" width="13" style="32" customWidth="1"/>
    <col min="24" max="24" width="18" style="32" customWidth="1"/>
    <col min="25" max="25" width="22" style="32" customWidth="1"/>
    <col min="26" max="27" width="17.85546875" style="32" customWidth="1"/>
    <col min="28" max="32" width="9.140625" style="32"/>
    <col min="33" max="33" width="14.7109375" style="32" customWidth="1"/>
    <col min="34" max="16384" width="9.140625" style="32"/>
  </cols>
  <sheetData>
    <row r="1" spans="1:27" ht="15.75" x14ac:dyDescent="0.25">
      <c r="A1" s="31"/>
      <c r="B1" s="31"/>
      <c r="C1" s="31"/>
      <c r="P1" s="179" t="s">
        <v>355</v>
      </c>
      <c r="Q1" s="179"/>
      <c r="S1" s="34"/>
      <c r="T1" s="34"/>
      <c r="U1" s="34"/>
      <c r="V1" s="34"/>
      <c r="W1" s="34"/>
    </row>
    <row r="2" spans="1:27" ht="20.25" customHeight="1" x14ac:dyDescent="0.35">
      <c r="A2" s="182" t="s">
        <v>0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</row>
    <row r="3" spans="1:27" ht="12.7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6"/>
      <c r="O3" s="36"/>
      <c r="P3" s="35"/>
      <c r="Q3" s="35"/>
    </row>
    <row r="4" spans="1:27" s="37" customFormat="1" ht="20.100000000000001" customHeight="1" x14ac:dyDescent="0.25">
      <c r="A4" s="153" t="s">
        <v>1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</row>
    <row r="5" spans="1:27" s="37" customFormat="1" ht="31.5" customHeight="1" x14ac:dyDescent="0.3">
      <c r="A5" s="38"/>
      <c r="B5" s="38"/>
      <c r="C5" s="38"/>
      <c r="D5" s="38"/>
      <c r="E5" s="38"/>
      <c r="F5" s="38"/>
      <c r="G5" s="38"/>
      <c r="H5" s="38"/>
      <c r="I5" s="183" t="s">
        <v>38</v>
      </c>
      <c r="J5" s="183"/>
      <c r="K5" s="97" t="s">
        <v>39</v>
      </c>
      <c r="L5" s="39"/>
      <c r="M5" s="38"/>
      <c r="N5" s="40"/>
      <c r="O5" s="40"/>
      <c r="P5" s="38"/>
      <c r="Q5" s="41"/>
    </row>
    <row r="6" spans="1:27" ht="9.75" customHeight="1" thickBot="1" x14ac:dyDescent="0.3"/>
    <row r="7" spans="1:27" s="37" customFormat="1" ht="20.100000000000001" customHeight="1" x14ac:dyDescent="0.25">
      <c r="A7" s="156" t="s">
        <v>348</v>
      </c>
      <c r="B7" s="157"/>
      <c r="C7" s="157"/>
      <c r="D7" s="157"/>
      <c r="E7" s="157"/>
      <c r="F7" s="157"/>
      <c r="G7" s="157"/>
      <c r="H7" s="166"/>
      <c r="I7" s="166"/>
      <c r="J7" s="166"/>
      <c r="K7" s="166"/>
      <c r="L7" s="166"/>
      <c r="M7" s="166"/>
      <c r="N7" s="166"/>
      <c r="O7" s="166"/>
      <c r="P7" s="166"/>
      <c r="Q7" s="167"/>
    </row>
    <row r="8" spans="1:27" s="37" customFormat="1" ht="20.100000000000001" customHeight="1" x14ac:dyDescent="0.25">
      <c r="A8" s="147" t="s">
        <v>342</v>
      </c>
      <c r="B8" s="148"/>
      <c r="C8" s="148"/>
      <c r="D8" s="148"/>
      <c r="E8" s="148"/>
      <c r="F8" s="148"/>
      <c r="G8" s="148"/>
      <c r="H8" s="158"/>
      <c r="I8" s="158"/>
      <c r="J8" s="158"/>
      <c r="K8" s="158"/>
      <c r="L8" s="158"/>
      <c r="M8" s="158"/>
      <c r="N8" s="158"/>
      <c r="O8" s="158"/>
      <c r="P8" s="158"/>
      <c r="Q8" s="159"/>
    </row>
    <row r="9" spans="1:27" s="37" customFormat="1" ht="20.100000000000001" customHeight="1" x14ac:dyDescent="0.25">
      <c r="A9" s="147" t="s">
        <v>2</v>
      </c>
      <c r="B9" s="148"/>
      <c r="C9" s="148"/>
      <c r="D9" s="148"/>
      <c r="E9" s="148"/>
      <c r="F9" s="148"/>
      <c r="G9" s="148"/>
      <c r="H9" s="168"/>
      <c r="I9" s="168"/>
      <c r="J9" s="168"/>
      <c r="K9" s="168"/>
      <c r="L9" s="168"/>
      <c r="M9" s="168"/>
      <c r="N9" s="168"/>
      <c r="O9" s="168"/>
      <c r="P9" s="168"/>
      <c r="Q9" s="169"/>
      <c r="Y9" s="42"/>
    </row>
    <row r="10" spans="1:27" s="37" customFormat="1" ht="20.100000000000001" customHeight="1" x14ac:dyDescent="0.25">
      <c r="A10" s="149" t="s">
        <v>3</v>
      </c>
      <c r="B10" s="150"/>
      <c r="C10" s="150"/>
      <c r="D10" s="150"/>
      <c r="E10" s="150"/>
      <c r="F10" s="150"/>
      <c r="G10" s="150"/>
      <c r="H10" s="170"/>
      <c r="I10" s="170"/>
      <c r="J10" s="170"/>
      <c r="K10" s="170"/>
      <c r="L10" s="170"/>
      <c r="M10" s="170"/>
      <c r="N10" s="170"/>
      <c r="O10" s="170"/>
      <c r="P10" s="170"/>
      <c r="Q10" s="171"/>
    </row>
    <row r="11" spans="1:27" s="37" customFormat="1" ht="20.100000000000001" customHeight="1" x14ac:dyDescent="0.25">
      <c r="A11" s="149" t="s">
        <v>4</v>
      </c>
      <c r="B11" s="150"/>
      <c r="C11" s="150"/>
      <c r="D11" s="150"/>
      <c r="E11" s="150"/>
      <c r="F11" s="150"/>
      <c r="G11" s="150"/>
      <c r="H11" s="158"/>
      <c r="I11" s="158"/>
      <c r="J11" s="158"/>
      <c r="K11" s="158"/>
      <c r="L11" s="158"/>
      <c r="M11" s="158"/>
      <c r="N11" s="158"/>
      <c r="O11" s="158"/>
      <c r="P11" s="158"/>
      <c r="Q11" s="159"/>
    </row>
    <row r="12" spans="1:27" s="37" customFormat="1" ht="20.100000000000001" customHeight="1" thickBot="1" x14ac:dyDescent="0.3">
      <c r="A12" s="151" t="s">
        <v>5</v>
      </c>
      <c r="B12" s="152"/>
      <c r="C12" s="152"/>
      <c r="D12" s="152"/>
      <c r="E12" s="152"/>
      <c r="F12" s="152"/>
      <c r="G12" s="152"/>
      <c r="H12" s="162"/>
      <c r="I12" s="162"/>
      <c r="J12" s="162"/>
      <c r="K12" s="162"/>
      <c r="L12" s="162"/>
      <c r="M12" s="162"/>
      <c r="N12" s="162"/>
      <c r="O12" s="162"/>
      <c r="P12" s="162"/>
      <c r="Q12" s="163"/>
      <c r="R12" s="125"/>
      <c r="S12" s="125"/>
      <c r="T12" s="125"/>
      <c r="U12" s="125"/>
      <c r="V12" s="125"/>
      <c r="W12" s="125"/>
      <c r="X12" s="125"/>
      <c r="Y12" s="43"/>
      <c r="Z12" s="125"/>
      <c r="AA12" s="125"/>
    </row>
    <row r="13" spans="1:27" ht="6" customHeight="1" thickBot="1" x14ac:dyDescent="0.3"/>
    <row r="14" spans="1:27" ht="29.25" customHeight="1" x14ac:dyDescent="0.25">
      <c r="A14" s="145" t="s">
        <v>6</v>
      </c>
      <c r="B14" s="172" t="s">
        <v>7</v>
      </c>
      <c r="C14" s="154" t="s">
        <v>8</v>
      </c>
      <c r="D14" s="154" t="s">
        <v>9</v>
      </c>
      <c r="E14" s="154" t="s">
        <v>341</v>
      </c>
      <c r="F14" s="160" t="s">
        <v>10</v>
      </c>
      <c r="G14" s="137" t="s">
        <v>358</v>
      </c>
      <c r="H14" s="164" t="s">
        <v>11</v>
      </c>
      <c r="I14" s="165"/>
      <c r="J14" s="165"/>
      <c r="K14" s="165"/>
      <c r="L14" s="165"/>
      <c r="M14" s="165"/>
      <c r="N14" s="165"/>
      <c r="O14" s="165"/>
      <c r="P14" s="154" t="s">
        <v>343</v>
      </c>
      <c r="Q14" s="160" t="s">
        <v>344</v>
      </c>
      <c r="R14" s="24"/>
      <c r="S14" s="126"/>
      <c r="T14" s="128"/>
      <c r="U14" s="126"/>
      <c r="V14" s="128"/>
      <c r="W14" s="128"/>
      <c r="X14" s="127"/>
      <c r="Y14" s="126"/>
      <c r="Z14" s="126"/>
      <c r="AA14" s="126"/>
    </row>
    <row r="15" spans="1:27" ht="176.25" customHeight="1" x14ac:dyDescent="0.25">
      <c r="A15" s="146"/>
      <c r="B15" s="173"/>
      <c r="C15" s="155"/>
      <c r="D15" s="155"/>
      <c r="E15" s="155"/>
      <c r="F15" s="161"/>
      <c r="G15" s="138"/>
      <c r="H15" s="44" t="s">
        <v>357</v>
      </c>
      <c r="I15" s="44" t="s">
        <v>12</v>
      </c>
      <c r="J15" s="44" t="s">
        <v>13</v>
      </c>
      <c r="K15" s="44" t="s">
        <v>14</v>
      </c>
      <c r="L15" s="44" t="s">
        <v>15</v>
      </c>
      <c r="M15" s="44" t="s">
        <v>16</v>
      </c>
      <c r="N15" s="45" t="s">
        <v>17</v>
      </c>
      <c r="O15" s="45" t="s">
        <v>359</v>
      </c>
      <c r="P15" s="155"/>
      <c r="Q15" s="161"/>
      <c r="R15" s="24"/>
      <c r="S15" s="126"/>
      <c r="T15" s="128"/>
      <c r="U15" s="126"/>
      <c r="V15" s="126"/>
      <c r="W15" s="128"/>
      <c r="X15" s="127"/>
      <c r="Y15" s="126"/>
      <c r="Z15" s="126"/>
      <c r="AA15" s="126"/>
    </row>
    <row r="16" spans="1:27" s="56" customFormat="1" ht="15" customHeight="1" thickBot="1" x14ac:dyDescent="0.3">
      <c r="A16" s="46">
        <v>1</v>
      </c>
      <c r="B16" s="47">
        <v>2</v>
      </c>
      <c r="C16" s="47">
        <v>3</v>
      </c>
      <c r="D16" s="48">
        <v>4</v>
      </c>
      <c r="E16" s="48">
        <v>5</v>
      </c>
      <c r="F16" s="96">
        <v>6</v>
      </c>
      <c r="G16" s="49">
        <v>7</v>
      </c>
      <c r="H16" s="48">
        <v>8</v>
      </c>
      <c r="I16" s="48">
        <v>9</v>
      </c>
      <c r="J16" s="48">
        <v>10</v>
      </c>
      <c r="K16" s="48">
        <v>11</v>
      </c>
      <c r="L16" s="48">
        <v>12</v>
      </c>
      <c r="M16" s="50" t="s">
        <v>356</v>
      </c>
      <c r="N16" s="51">
        <v>14</v>
      </c>
      <c r="O16" s="52">
        <v>15</v>
      </c>
      <c r="P16" s="53">
        <v>16</v>
      </c>
      <c r="Q16" s="54">
        <v>17</v>
      </c>
      <c r="R16" s="55"/>
      <c r="S16" s="55"/>
      <c r="T16" s="55"/>
      <c r="U16" s="55"/>
      <c r="V16" s="55"/>
      <c r="W16" s="55"/>
      <c r="X16" s="55"/>
      <c r="Y16" s="55"/>
      <c r="Z16" s="55"/>
      <c r="AA16" s="55"/>
    </row>
    <row r="17" spans="1:27" ht="15" customHeight="1" thickTop="1" x14ac:dyDescent="0.25">
      <c r="A17" s="176"/>
      <c r="B17" s="177"/>
      <c r="C17" s="175"/>
      <c r="D17" s="175"/>
      <c r="E17" s="178"/>
      <c r="F17" s="174"/>
      <c r="G17" s="57" t="s">
        <v>18</v>
      </c>
      <c r="H17" s="58">
        <f ca="1">H18/$E$17</f>
        <v>0</v>
      </c>
      <c r="I17" s="59">
        <f ca="1">I18/$E$17</f>
        <v>0</v>
      </c>
      <c r="J17" s="59">
        <f ca="1">J18/$E$17</f>
        <v>0</v>
      </c>
      <c r="K17" s="59">
        <f ca="1">K18/$E$17</f>
        <v>0</v>
      </c>
      <c r="L17" s="59">
        <f t="shared" ref="L17" ca="1" si="0">L18/$E$17</f>
        <v>0</v>
      </c>
      <c r="M17" s="98">
        <f t="shared" ref="M17:M23" ca="1" si="1">SUM(H17:L17)</f>
        <v>0</v>
      </c>
      <c r="N17" s="132"/>
      <c r="O17" s="129">
        <f ca="1">IFERROR(N17/H18,0)</f>
        <v>0</v>
      </c>
      <c r="P17" s="95"/>
      <c r="Q17" s="60"/>
      <c r="R17" s="61"/>
      <c r="S17" s="62"/>
      <c r="T17" s="63"/>
      <c r="V17" s="64"/>
      <c r="W17" s="63"/>
      <c r="X17" s="18"/>
      <c r="Z17" s="33"/>
      <c r="AA17" s="33"/>
    </row>
    <row r="18" spans="1:27" ht="15.6" customHeight="1" x14ac:dyDescent="0.25">
      <c r="A18" s="106"/>
      <c r="B18" s="108"/>
      <c r="C18" s="110"/>
      <c r="D18" s="110"/>
      <c r="E18" s="114"/>
      <c r="F18" s="116"/>
      <c r="G18" s="65" t="s">
        <v>19</v>
      </c>
      <c r="H18" s="66">
        <f ca="1">H17*E17</f>
        <v>0</v>
      </c>
      <c r="I18" s="67">
        <f ca="1">I17*E17</f>
        <v>0</v>
      </c>
      <c r="J18" s="67">
        <f ca="1">J17*E17</f>
        <v>0</v>
      </c>
      <c r="K18" s="67">
        <f ca="1">K17*E17</f>
        <v>0</v>
      </c>
      <c r="L18" s="67">
        <f ca="1">L17*E17</f>
        <v>0</v>
      </c>
      <c r="M18" s="99">
        <f t="shared" ca="1" si="1"/>
        <v>0</v>
      </c>
      <c r="N18" s="112"/>
      <c r="O18" s="130"/>
      <c r="P18" s="68"/>
      <c r="Q18" s="69"/>
      <c r="R18" s="61"/>
      <c r="S18" s="62"/>
      <c r="T18" s="63"/>
      <c r="V18" s="64"/>
      <c r="W18" s="63"/>
      <c r="X18" s="18"/>
      <c r="Z18" s="33"/>
      <c r="AA18" s="33"/>
    </row>
    <row r="19" spans="1:27" ht="15.75" x14ac:dyDescent="0.25">
      <c r="A19" s="105"/>
      <c r="B19" s="107"/>
      <c r="C19" s="109"/>
      <c r="D19" s="109"/>
      <c r="E19" s="113"/>
      <c r="F19" s="115"/>
      <c r="G19" s="65" t="s">
        <v>18</v>
      </c>
      <c r="H19" s="70">
        <f ca="1">H20/$E$19</f>
        <v>0</v>
      </c>
      <c r="I19" s="71">
        <f ca="1">I20/$E$19</f>
        <v>0</v>
      </c>
      <c r="J19" s="71">
        <f ca="1">J20/$E$19</f>
        <v>0</v>
      </c>
      <c r="K19" s="71">
        <f t="shared" ref="K19:L19" ca="1" si="2">K20/$E$19</f>
        <v>0</v>
      </c>
      <c r="L19" s="71">
        <f t="shared" ca="1" si="2"/>
        <v>0</v>
      </c>
      <c r="M19" s="98">
        <f t="shared" ca="1" si="1"/>
        <v>0</v>
      </c>
      <c r="N19" s="111"/>
      <c r="O19" s="131">
        <f ca="1">IFERROR(N19/H20,0)</f>
        <v>0</v>
      </c>
      <c r="P19" s="68"/>
      <c r="Q19" s="69"/>
      <c r="R19" s="61"/>
      <c r="S19" s="62"/>
      <c r="T19" s="63"/>
      <c r="U19" s="63"/>
      <c r="V19" s="64"/>
      <c r="W19" s="63"/>
      <c r="X19" s="18"/>
      <c r="Z19" s="33"/>
      <c r="AA19" s="33"/>
    </row>
    <row r="20" spans="1:27" ht="15.6" customHeight="1" x14ac:dyDescent="0.25">
      <c r="A20" s="106"/>
      <c r="B20" s="108"/>
      <c r="C20" s="110"/>
      <c r="D20" s="110"/>
      <c r="E20" s="114"/>
      <c r="F20" s="116"/>
      <c r="G20" s="65" t="s">
        <v>19</v>
      </c>
      <c r="H20" s="66">
        <f ca="1">H19*E19</f>
        <v>0</v>
      </c>
      <c r="I20" s="67">
        <f ca="1">I19*E19</f>
        <v>0</v>
      </c>
      <c r="J20" s="67">
        <f ca="1">J19*E19</f>
        <v>0</v>
      </c>
      <c r="K20" s="67">
        <f ca="1">K19*E19</f>
        <v>0</v>
      </c>
      <c r="L20" s="67">
        <f ca="1">L19*E19</f>
        <v>0</v>
      </c>
      <c r="M20" s="99">
        <f t="shared" ca="1" si="1"/>
        <v>0</v>
      </c>
      <c r="N20" s="112"/>
      <c r="O20" s="130"/>
      <c r="P20" s="68"/>
      <c r="Q20" s="69"/>
      <c r="R20" s="61"/>
      <c r="S20" s="62"/>
      <c r="T20" s="63"/>
      <c r="V20" s="64"/>
      <c r="W20" s="63"/>
      <c r="X20" s="18"/>
      <c r="Z20" s="33"/>
      <c r="AA20" s="33"/>
    </row>
    <row r="21" spans="1:27" ht="15.75" x14ac:dyDescent="0.25">
      <c r="A21" s="105"/>
      <c r="B21" s="107"/>
      <c r="C21" s="109"/>
      <c r="D21" s="109"/>
      <c r="E21" s="113"/>
      <c r="F21" s="115"/>
      <c r="G21" s="65" t="s">
        <v>18</v>
      </c>
      <c r="H21" s="70">
        <f ca="1">H22/$E$21</f>
        <v>0</v>
      </c>
      <c r="I21" s="71">
        <f ca="1">I22/$E$21</f>
        <v>0</v>
      </c>
      <c r="J21" s="71">
        <f ca="1">J22/$E$21</f>
        <v>0</v>
      </c>
      <c r="K21" s="71">
        <f ca="1">K22/$E$21</f>
        <v>0</v>
      </c>
      <c r="L21" s="71">
        <f ca="1">L22/$E$21</f>
        <v>0</v>
      </c>
      <c r="M21" s="98">
        <f t="shared" ca="1" si="1"/>
        <v>0</v>
      </c>
      <c r="N21" s="111"/>
      <c r="O21" s="131">
        <f ca="1">IFERROR(N21/H22,0)</f>
        <v>0</v>
      </c>
      <c r="P21" s="72"/>
      <c r="Q21" s="69"/>
      <c r="R21" s="61"/>
      <c r="S21" s="62"/>
      <c r="T21" s="63"/>
      <c r="U21" s="63"/>
      <c r="V21" s="64"/>
      <c r="W21" s="63"/>
      <c r="X21" s="18"/>
      <c r="Z21" s="33"/>
      <c r="AA21" s="33"/>
    </row>
    <row r="22" spans="1:27" ht="15.6" customHeight="1" x14ac:dyDescent="0.25">
      <c r="A22" s="106"/>
      <c r="B22" s="108"/>
      <c r="C22" s="110"/>
      <c r="D22" s="110"/>
      <c r="E22" s="114"/>
      <c r="F22" s="116"/>
      <c r="G22" s="65" t="s">
        <v>19</v>
      </c>
      <c r="H22" s="73">
        <f ca="1">H21*E21</f>
        <v>0</v>
      </c>
      <c r="I22" s="67">
        <f ca="1">I21*E21</f>
        <v>0</v>
      </c>
      <c r="J22" s="67">
        <f ca="1">J21*E21</f>
        <v>0</v>
      </c>
      <c r="K22" s="67">
        <f ca="1">K21*E21</f>
        <v>0</v>
      </c>
      <c r="L22" s="67">
        <f ca="1">L21*E21</f>
        <v>0</v>
      </c>
      <c r="M22" s="99">
        <f t="shared" ca="1" si="1"/>
        <v>0</v>
      </c>
      <c r="N22" s="112"/>
      <c r="O22" s="130"/>
      <c r="P22" s="72"/>
      <c r="Q22" s="69"/>
      <c r="R22" s="61"/>
      <c r="S22" s="62"/>
      <c r="T22" s="63"/>
      <c r="V22" s="64"/>
      <c r="W22" s="63"/>
      <c r="X22" s="18"/>
      <c r="Z22" s="33"/>
      <c r="AA22" s="33"/>
    </row>
    <row r="23" spans="1:27" ht="15.75" x14ac:dyDescent="0.25">
      <c r="A23" s="105"/>
      <c r="B23" s="107"/>
      <c r="C23" s="109"/>
      <c r="D23" s="109"/>
      <c r="E23" s="113"/>
      <c r="F23" s="115"/>
      <c r="G23" s="65" t="s">
        <v>18</v>
      </c>
      <c r="H23" s="70">
        <f ca="1">H24/$E$23</f>
        <v>0</v>
      </c>
      <c r="I23" s="71">
        <f ca="1">I24/$E$23</f>
        <v>0</v>
      </c>
      <c r="J23" s="71">
        <f ca="1">J24/$E$23</f>
        <v>0</v>
      </c>
      <c r="K23" s="71">
        <f ca="1">K24/$E$23</f>
        <v>0</v>
      </c>
      <c r="L23" s="71">
        <f ca="1">L24/$E$23</f>
        <v>0</v>
      </c>
      <c r="M23" s="98">
        <f t="shared" ca="1" si="1"/>
        <v>0</v>
      </c>
      <c r="N23" s="111"/>
      <c r="O23" s="131">
        <f ca="1">IFERROR(N23/H24,0)</f>
        <v>0</v>
      </c>
      <c r="P23" s="72"/>
      <c r="Q23" s="69"/>
      <c r="R23" s="61"/>
      <c r="S23" s="62"/>
      <c r="T23" s="63"/>
      <c r="U23" s="63"/>
      <c r="V23" s="64"/>
      <c r="W23" s="63"/>
      <c r="X23" s="18"/>
      <c r="Z23" s="33"/>
      <c r="AA23" s="33"/>
    </row>
    <row r="24" spans="1:27" ht="15.6" customHeight="1" x14ac:dyDescent="0.25">
      <c r="A24" s="106"/>
      <c r="B24" s="108"/>
      <c r="C24" s="110"/>
      <c r="D24" s="110"/>
      <c r="E24" s="114"/>
      <c r="F24" s="116"/>
      <c r="G24" s="65" t="s">
        <v>19</v>
      </c>
      <c r="H24" s="66">
        <f ca="1">H23*E23</f>
        <v>0</v>
      </c>
      <c r="I24" s="67">
        <f ca="1">I23*E23</f>
        <v>0</v>
      </c>
      <c r="J24" s="67">
        <f ca="1">J23*E23</f>
        <v>0</v>
      </c>
      <c r="K24" s="67">
        <f ca="1">K23*E23</f>
        <v>0</v>
      </c>
      <c r="L24" s="67">
        <f ca="1">L23*E23</f>
        <v>0</v>
      </c>
      <c r="M24" s="99">
        <f t="shared" ref="M24:M42" ca="1" si="3">SUM(H24:L24)</f>
        <v>0</v>
      </c>
      <c r="N24" s="112"/>
      <c r="O24" s="130"/>
      <c r="P24" s="72"/>
      <c r="Q24" s="69"/>
      <c r="R24" s="61"/>
      <c r="S24" s="62"/>
      <c r="T24" s="63"/>
      <c r="V24" s="64"/>
      <c r="W24" s="63"/>
      <c r="X24" s="18"/>
      <c r="Z24" s="33"/>
      <c r="AA24" s="33"/>
    </row>
    <row r="25" spans="1:27" ht="15.75" x14ac:dyDescent="0.25">
      <c r="A25" s="105"/>
      <c r="B25" s="107"/>
      <c r="C25" s="109"/>
      <c r="D25" s="109"/>
      <c r="E25" s="113"/>
      <c r="F25" s="115"/>
      <c r="G25" s="65" t="s">
        <v>18</v>
      </c>
      <c r="H25" s="70">
        <f ca="1">H26/$E$25</f>
        <v>0</v>
      </c>
      <c r="I25" s="71">
        <f ca="1">I26/$E$25</f>
        <v>0</v>
      </c>
      <c r="J25" s="71">
        <f ca="1">J26/$E$25</f>
        <v>0</v>
      </c>
      <c r="K25" s="71">
        <f ca="1">K26/$E$25</f>
        <v>0</v>
      </c>
      <c r="L25" s="71">
        <f ca="1">L26/$E$25</f>
        <v>0</v>
      </c>
      <c r="M25" s="98">
        <f ca="1">SUM(H25:L25)</f>
        <v>0</v>
      </c>
      <c r="N25" s="180"/>
      <c r="O25" s="133">
        <f ca="1">IFERROR(N25/H26,0)</f>
        <v>0</v>
      </c>
      <c r="P25" s="72"/>
      <c r="Q25" s="69"/>
      <c r="R25" s="61"/>
      <c r="S25" s="62"/>
      <c r="T25" s="63"/>
      <c r="U25" s="63"/>
      <c r="V25" s="64"/>
      <c r="W25" s="63"/>
      <c r="X25" s="18"/>
      <c r="Z25" s="33"/>
      <c r="AA25" s="33"/>
    </row>
    <row r="26" spans="1:27" ht="15.6" customHeight="1" x14ac:dyDescent="0.25">
      <c r="A26" s="106"/>
      <c r="B26" s="108"/>
      <c r="C26" s="110"/>
      <c r="D26" s="110"/>
      <c r="E26" s="114"/>
      <c r="F26" s="116"/>
      <c r="G26" s="65" t="s">
        <v>19</v>
      </c>
      <c r="H26" s="66">
        <f ca="1">H25*E25</f>
        <v>0</v>
      </c>
      <c r="I26" s="67">
        <f ca="1">I25*E25</f>
        <v>0</v>
      </c>
      <c r="J26" s="67">
        <f ca="1">J25*E25</f>
        <v>0</v>
      </c>
      <c r="K26" s="67">
        <f ca="1">K25*E25</f>
        <v>0</v>
      </c>
      <c r="L26" s="67">
        <f ca="1">L25*E25</f>
        <v>0</v>
      </c>
      <c r="M26" s="99">
        <f t="shared" ca="1" si="3"/>
        <v>0</v>
      </c>
      <c r="N26" s="181"/>
      <c r="O26" s="134"/>
      <c r="P26" s="72"/>
      <c r="Q26" s="69"/>
      <c r="R26" s="61"/>
      <c r="S26" s="62"/>
      <c r="T26" s="63"/>
      <c r="V26" s="64"/>
      <c r="W26" s="63"/>
      <c r="X26" s="18"/>
      <c r="Z26" s="33"/>
      <c r="AA26" s="33"/>
    </row>
    <row r="27" spans="1:27" ht="15.75" x14ac:dyDescent="0.25">
      <c r="A27" s="105"/>
      <c r="B27" s="107"/>
      <c r="C27" s="109"/>
      <c r="D27" s="109"/>
      <c r="E27" s="113"/>
      <c r="F27" s="115"/>
      <c r="G27" s="65" t="s">
        <v>18</v>
      </c>
      <c r="H27" s="70">
        <f ca="1">H28/$E$27</f>
        <v>0</v>
      </c>
      <c r="I27" s="71">
        <f ca="1">I28/$E$27</f>
        <v>0</v>
      </c>
      <c r="J27" s="71">
        <f ca="1">J28/$E$27</f>
        <v>0</v>
      </c>
      <c r="K27" s="71">
        <f ca="1">K28/$E$27</f>
        <v>0</v>
      </c>
      <c r="L27" s="71">
        <f ca="1">L28/$E$27</f>
        <v>0</v>
      </c>
      <c r="M27" s="98">
        <f ca="1">SUM(H27:L27)</f>
        <v>0</v>
      </c>
      <c r="N27" s="111"/>
      <c r="O27" s="135">
        <f ca="1">IFERROR(N27/H28,0)</f>
        <v>0</v>
      </c>
      <c r="P27" s="72"/>
      <c r="Q27" s="69"/>
      <c r="R27" s="61"/>
      <c r="S27" s="62"/>
      <c r="T27" s="63"/>
      <c r="U27" s="63"/>
      <c r="V27" s="64"/>
      <c r="W27" s="63"/>
      <c r="X27" s="18"/>
      <c r="Z27" s="33"/>
      <c r="AA27" s="33"/>
    </row>
    <row r="28" spans="1:27" ht="15.6" customHeight="1" x14ac:dyDescent="0.25">
      <c r="A28" s="106"/>
      <c r="B28" s="108"/>
      <c r="C28" s="110"/>
      <c r="D28" s="110"/>
      <c r="E28" s="114"/>
      <c r="F28" s="116"/>
      <c r="G28" s="65" t="s">
        <v>19</v>
      </c>
      <c r="H28" s="66">
        <f ca="1">H27*E27</f>
        <v>0</v>
      </c>
      <c r="I28" s="67">
        <f ca="1">I27*E27</f>
        <v>0</v>
      </c>
      <c r="J28" s="67">
        <f ca="1">J27*E27</f>
        <v>0</v>
      </c>
      <c r="K28" s="67">
        <f ca="1">K27*E27</f>
        <v>0</v>
      </c>
      <c r="L28" s="67">
        <f ca="1">L27*E27</f>
        <v>0</v>
      </c>
      <c r="M28" s="99">
        <f t="shared" ca="1" si="3"/>
        <v>0</v>
      </c>
      <c r="N28" s="112"/>
      <c r="O28" s="136"/>
      <c r="P28" s="72"/>
      <c r="Q28" s="69"/>
      <c r="R28" s="61"/>
      <c r="S28" s="62"/>
      <c r="T28" s="63"/>
      <c r="V28" s="64"/>
      <c r="W28" s="63"/>
      <c r="X28" s="18"/>
      <c r="Z28" s="33"/>
      <c r="AA28" s="33"/>
    </row>
    <row r="29" spans="1:27" ht="15.75" x14ac:dyDescent="0.25">
      <c r="A29" s="105"/>
      <c r="B29" s="107"/>
      <c r="C29" s="109"/>
      <c r="D29" s="109"/>
      <c r="E29" s="113"/>
      <c r="F29" s="115"/>
      <c r="G29" s="65" t="s">
        <v>18</v>
      </c>
      <c r="H29" s="70">
        <f ca="1">H30/$E$29</f>
        <v>0</v>
      </c>
      <c r="I29" s="71">
        <f ca="1">I30/$E$29</f>
        <v>0</v>
      </c>
      <c r="J29" s="71">
        <f ca="1">J30/$E$29</f>
        <v>0</v>
      </c>
      <c r="K29" s="71">
        <f ca="1">K30/$E$29</f>
        <v>0</v>
      </c>
      <c r="L29" s="71">
        <f ca="1">L30/$E$29</f>
        <v>0</v>
      </c>
      <c r="M29" s="98">
        <f ca="1">SUM(H29:L29)</f>
        <v>0</v>
      </c>
      <c r="N29" s="111"/>
      <c r="O29" s="135">
        <f ca="1">IFERROR(N29/H30,0)</f>
        <v>0</v>
      </c>
      <c r="P29" s="72"/>
      <c r="Q29" s="69"/>
      <c r="R29" s="61"/>
      <c r="S29" s="62"/>
      <c r="T29" s="63"/>
      <c r="U29" s="63"/>
      <c r="V29" s="64"/>
      <c r="W29" s="63"/>
      <c r="X29" s="18"/>
      <c r="Z29" s="33"/>
      <c r="AA29" s="33"/>
    </row>
    <row r="30" spans="1:27" ht="15.6" customHeight="1" x14ac:dyDescent="0.25">
      <c r="A30" s="106"/>
      <c r="B30" s="108"/>
      <c r="C30" s="110"/>
      <c r="D30" s="110"/>
      <c r="E30" s="114"/>
      <c r="F30" s="116"/>
      <c r="G30" s="65" t="s">
        <v>19</v>
      </c>
      <c r="H30" s="66">
        <f ca="1">H29*E29</f>
        <v>0</v>
      </c>
      <c r="I30" s="67">
        <f ca="1">I29*E29</f>
        <v>0</v>
      </c>
      <c r="J30" s="67">
        <f ca="1">J29*E29</f>
        <v>0</v>
      </c>
      <c r="K30" s="67">
        <f ca="1">K29*E29</f>
        <v>0</v>
      </c>
      <c r="L30" s="67">
        <f ca="1">L29*E29</f>
        <v>0</v>
      </c>
      <c r="M30" s="99">
        <f t="shared" ca="1" si="3"/>
        <v>0</v>
      </c>
      <c r="N30" s="112"/>
      <c r="O30" s="136"/>
      <c r="P30" s="72"/>
      <c r="Q30" s="69"/>
      <c r="R30" s="61"/>
      <c r="S30" s="62"/>
      <c r="T30" s="63"/>
      <c r="V30" s="64"/>
      <c r="W30" s="63"/>
      <c r="X30" s="18"/>
      <c r="Z30" s="33"/>
      <c r="AA30" s="33"/>
    </row>
    <row r="31" spans="1:27" ht="15.75" x14ac:dyDescent="0.25">
      <c r="A31" s="105"/>
      <c r="B31" s="107"/>
      <c r="C31" s="109"/>
      <c r="D31" s="109"/>
      <c r="E31" s="113"/>
      <c r="F31" s="115"/>
      <c r="G31" s="65" t="s">
        <v>18</v>
      </c>
      <c r="H31" s="70">
        <f ca="1">H32/$E$31</f>
        <v>0</v>
      </c>
      <c r="I31" s="71">
        <f ca="1">I32/$E$31</f>
        <v>0</v>
      </c>
      <c r="J31" s="71">
        <f ca="1">J32/$E$31</f>
        <v>0</v>
      </c>
      <c r="K31" s="71">
        <f ca="1">K32/$E$31</f>
        <v>0</v>
      </c>
      <c r="L31" s="71">
        <f ca="1">L32/$E$31</f>
        <v>0</v>
      </c>
      <c r="M31" s="98">
        <f ca="1">SUM(H31:L31)</f>
        <v>0</v>
      </c>
      <c r="N31" s="111"/>
      <c r="O31" s="135">
        <f ca="1">IFERROR(N31/H32,0)</f>
        <v>0</v>
      </c>
      <c r="P31" s="72"/>
      <c r="Q31" s="69"/>
      <c r="R31" s="61"/>
      <c r="S31" s="62"/>
      <c r="T31" s="63"/>
      <c r="U31" s="63"/>
      <c r="V31" s="64"/>
      <c r="W31" s="63"/>
      <c r="X31" s="18"/>
      <c r="Z31" s="33"/>
      <c r="AA31" s="33"/>
    </row>
    <row r="32" spans="1:27" ht="15.6" customHeight="1" x14ac:dyDescent="0.25">
      <c r="A32" s="106"/>
      <c r="B32" s="108"/>
      <c r="C32" s="110"/>
      <c r="D32" s="110"/>
      <c r="E32" s="114"/>
      <c r="F32" s="116"/>
      <c r="G32" s="65" t="s">
        <v>19</v>
      </c>
      <c r="H32" s="66">
        <f ca="1">H31*E31</f>
        <v>0</v>
      </c>
      <c r="I32" s="67">
        <f ca="1">I31*E31</f>
        <v>0</v>
      </c>
      <c r="J32" s="67">
        <f ca="1">J31*E31</f>
        <v>0</v>
      </c>
      <c r="K32" s="67">
        <f ca="1">K31*E31</f>
        <v>0</v>
      </c>
      <c r="L32" s="67">
        <f ca="1">L31*E31</f>
        <v>0</v>
      </c>
      <c r="M32" s="99">
        <f t="shared" ca="1" si="3"/>
        <v>0</v>
      </c>
      <c r="N32" s="112"/>
      <c r="O32" s="136"/>
      <c r="P32" s="72"/>
      <c r="Q32" s="69"/>
      <c r="R32" s="61"/>
      <c r="S32" s="62"/>
      <c r="T32" s="63"/>
      <c r="V32" s="64"/>
      <c r="W32" s="63"/>
      <c r="X32" s="18"/>
      <c r="Z32" s="33"/>
      <c r="AA32" s="33"/>
    </row>
    <row r="33" spans="1:33" ht="15.75" x14ac:dyDescent="0.25">
      <c r="A33" s="105"/>
      <c r="B33" s="107"/>
      <c r="C33" s="109"/>
      <c r="D33" s="109"/>
      <c r="E33" s="113"/>
      <c r="F33" s="115"/>
      <c r="G33" s="65" t="s">
        <v>18</v>
      </c>
      <c r="H33" s="70">
        <f ca="1">H34/$E$33</f>
        <v>0</v>
      </c>
      <c r="I33" s="71">
        <f ca="1">I34/$E$33</f>
        <v>0</v>
      </c>
      <c r="J33" s="71">
        <f ca="1">J34/$E$33</f>
        <v>0</v>
      </c>
      <c r="K33" s="71">
        <f ca="1">K34/$E$33</f>
        <v>0</v>
      </c>
      <c r="L33" s="71">
        <f ca="1">L34/$E$33</f>
        <v>0</v>
      </c>
      <c r="M33" s="98">
        <f ca="1">SUM(H33:L33)</f>
        <v>0</v>
      </c>
      <c r="N33" s="111"/>
      <c r="O33" s="140">
        <f ca="1">IFERROR(N33/H34,0)</f>
        <v>0</v>
      </c>
      <c r="P33" s="72"/>
      <c r="Q33" s="69"/>
      <c r="R33" s="61"/>
      <c r="S33" s="74"/>
      <c r="T33" s="75"/>
      <c r="U33" s="63"/>
      <c r="V33" s="64"/>
      <c r="W33" s="63"/>
      <c r="X33" s="18"/>
      <c r="Z33" s="33"/>
      <c r="AA33" s="33"/>
    </row>
    <row r="34" spans="1:33" ht="15.6" customHeight="1" x14ac:dyDescent="0.25">
      <c r="A34" s="106"/>
      <c r="B34" s="108"/>
      <c r="C34" s="110"/>
      <c r="D34" s="110"/>
      <c r="E34" s="114"/>
      <c r="F34" s="116"/>
      <c r="G34" s="65" t="s">
        <v>19</v>
      </c>
      <c r="H34" s="66">
        <f ca="1">H33*E33</f>
        <v>0</v>
      </c>
      <c r="I34" s="67">
        <f ca="1">I33*E33</f>
        <v>0</v>
      </c>
      <c r="J34" s="67">
        <f ca="1">J33*E33</f>
        <v>0</v>
      </c>
      <c r="K34" s="67">
        <f ca="1">K33*E33</f>
        <v>0</v>
      </c>
      <c r="L34" s="67">
        <f ca="1">L33*E33</f>
        <v>0</v>
      </c>
      <c r="M34" s="99">
        <f t="shared" ca="1" si="3"/>
        <v>0</v>
      </c>
      <c r="N34" s="112"/>
      <c r="O34" s="141"/>
      <c r="P34" s="72"/>
      <c r="Q34" s="69"/>
      <c r="R34" s="61"/>
      <c r="S34" s="62"/>
      <c r="T34" s="63"/>
      <c r="V34" s="64"/>
      <c r="W34" s="63"/>
      <c r="X34" s="18"/>
      <c r="Z34" s="33"/>
      <c r="AA34" s="33"/>
    </row>
    <row r="35" spans="1:33" ht="15.75" x14ac:dyDescent="0.25">
      <c r="A35" s="105"/>
      <c r="B35" s="107"/>
      <c r="C35" s="109"/>
      <c r="D35" s="109"/>
      <c r="E35" s="113"/>
      <c r="F35" s="115"/>
      <c r="G35" s="65" t="s">
        <v>18</v>
      </c>
      <c r="H35" s="70">
        <f ca="1">H36/$E$35</f>
        <v>0</v>
      </c>
      <c r="I35" s="71">
        <f ca="1">I36/$E$35</f>
        <v>0</v>
      </c>
      <c r="J35" s="71">
        <f ca="1">J36/$E$35</f>
        <v>0</v>
      </c>
      <c r="K35" s="71">
        <f ca="1">K36/$E$35</f>
        <v>0</v>
      </c>
      <c r="L35" s="71">
        <f ca="1">L36/$E$35</f>
        <v>0</v>
      </c>
      <c r="M35" s="98">
        <f ca="1">SUM(H35:L35)</f>
        <v>0</v>
      </c>
      <c r="N35" s="111"/>
      <c r="O35" s="135">
        <f ca="1">IFERROR(N35/H36,0)</f>
        <v>0</v>
      </c>
      <c r="P35" s="72"/>
      <c r="Q35" s="69"/>
      <c r="R35" s="61"/>
      <c r="S35" s="62"/>
      <c r="T35" s="63"/>
      <c r="U35" s="63"/>
      <c r="V35" s="64"/>
      <c r="W35" s="63"/>
      <c r="X35" s="18"/>
      <c r="Z35" s="33"/>
      <c r="AA35" s="33"/>
      <c r="AB35" s="76"/>
      <c r="AC35" s="76"/>
      <c r="AD35" s="76"/>
      <c r="AE35" s="76"/>
      <c r="AF35" s="76"/>
      <c r="AG35" s="76"/>
    </row>
    <row r="36" spans="1:33" ht="15.6" customHeight="1" x14ac:dyDescent="0.25">
      <c r="A36" s="106"/>
      <c r="B36" s="108"/>
      <c r="C36" s="110"/>
      <c r="D36" s="110"/>
      <c r="E36" s="114"/>
      <c r="F36" s="116"/>
      <c r="G36" s="65" t="s">
        <v>19</v>
      </c>
      <c r="H36" s="66">
        <f ca="1">H35*E35</f>
        <v>0</v>
      </c>
      <c r="I36" s="67">
        <f ca="1">I35*E35</f>
        <v>0</v>
      </c>
      <c r="J36" s="67">
        <f ca="1">J35*E35</f>
        <v>0</v>
      </c>
      <c r="K36" s="67">
        <f ca="1">K35*E35</f>
        <v>0</v>
      </c>
      <c r="L36" s="67">
        <f ca="1">L35*E35</f>
        <v>0</v>
      </c>
      <c r="M36" s="99">
        <f t="shared" ca="1" si="3"/>
        <v>0</v>
      </c>
      <c r="N36" s="112"/>
      <c r="O36" s="136"/>
      <c r="P36" s="72"/>
      <c r="Q36" s="69"/>
      <c r="R36" s="61"/>
      <c r="S36" s="62"/>
      <c r="T36" s="63"/>
      <c r="V36" s="64"/>
      <c r="W36" s="63"/>
      <c r="X36" s="18"/>
      <c r="Z36" s="33"/>
      <c r="AA36" s="33"/>
      <c r="AB36" s="77"/>
      <c r="AC36" s="77"/>
      <c r="AD36" s="77"/>
      <c r="AE36" s="77"/>
      <c r="AF36" s="77"/>
      <c r="AG36" s="77"/>
    </row>
    <row r="37" spans="1:33" ht="15.75" x14ac:dyDescent="0.25">
      <c r="A37" s="105"/>
      <c r="B37" s="107"/>
      <c r="C37" s="109"/>
      <c r="D37" s="109"/>
      <c r="E37" s="113"/>
      <c r="F37" s="115"/>
      <c r="G37" s="65" t="s">
        <v>18</v>
      </c>
      <c r="H37" s="70">
        <f ca="1">H38/$E$37</f>
        <v>0</v>
      </c>
      <c r="I37" s="71">
        <f ca="1">I38/$E$37</f>
        <v>0</v>
      </c>
      <c r="J37" s="71">
        <f ca="1">J38/$E$37</f>
        <v>0</v>
      </c>
      <c r="K37" s="71">
        <f ca="1">K38/$E$37</f>
        <v>0</v>
      </c>
      <c r="L37" s="71">
        <f ca="1">L38/$E$37</f>
        <v>0</v>
      </c>
      <c r="M37" s="98">
        <f ca="1">SUM(H37:L37)</f>
        <v>0</v>
      </c>
      <c r="N37" s="111"/>
      <c r="O37" s="135">
        <f ca="1">IFERROR(N37/H38,0)</f>
        <v>0</v>
      </c>
      <c r="P37" s="72"/>
      <c r="Q37" s="69"/>
      <c r="R37" s="61"/>
      <c r="S37" s="62"/>
      <c r="T37" s="63"/>
      <c r="U37" s="63"/>
      <c r="V37" s="64"/>
      <c r="W37" s="63"/>
      <c r="X37" s="18"/>
      <c r="Z37" s="33"/>
      <c r="AA37" s="33"/>
      <c r="AB37" s="77"/>
      <c r="AC37" s="77"/>
      <c r="AD37" s="77"/>
      <c r="AE37" s="77"/>
      <c r="AF37" s="77"/>
      <c r="AG37" s="77"/>
    </row>
    <row r="38" spans="1:33" ht="15.6" customHeight="1" x14ac:dyDescent="0.25">
      <c r="A38" s="106"/>
      <c r="B38" s="108"/>
      <c r="C38" s="110"/>
      <c r="D38" s="110"/>
      <c r="E38" s="114"/>
      <c r="F38" s="116"/>
      <c r="G38" s="65" t="s">
        <v>19</v>
      </c>
      <c r="H38" s="66">
        <f ca="1">H37*E37</f>
        <v>0</v>
      </c>
      <c r="I38" s="67">
        <f ca="1">I37*E37</f>
        <v>0</v>
      </c>
      <c r="J38" s="67">
        <f ca="1">J37*E37</f>
        <v>0</v>
      </c>
      <c r="K38" s="67">
        <f ca="1">K37*E37</f>
        <v>0</v>
      </c>
      <c r="L38" s="67">
        <f ca="1">L37*E37</f>
        <v>0</v>
      </c>
      <c r="M38" s="99">
        <f t="shared" ca="1" si="3"/>
        <v>0</v>
      </c>
      <c r="N38" s="112"/>
      <c r="O38" s="136"/>
      <c r="P38" s="72"/>
      <c r="Q38" s="69"/>
      <c r="R38" s="61"/>
      <c r="S38" s="62"/>
      <c r="T38" s="63"/>
      <c r="V38" s="64"/>
      <c r="W38" s="63"/>
      <c r="X38" s="18"/>
      <c r="Z38" s="33"/>
      <c r="AA38" s="33"/>
      <c r="AB38" s="77"/>
      <c r="AC38" s="77"/>
      <c r="AD38" s="77"/>
      <c r="AE38" s="77"/>
      <c r="AF38" s="77"/>
      <c r="AG38" s="77"/>
    </row>
    <row r="39" spans="1:33" ht="15.75" x14ac:dyDescent="0.25">
      <c r="A39" s="105"/>
      <c r="B39" s="107"/>
      <c r="C39" s="109"/>
      <c r="D39" s="109"/>
      <c r="E39" s="113"/>
      <c r="F39" s="115"/>
      <c r="G39" s="65" t="s">
        <v>18</v>
      </c>
      <c r="H39" s="70">
        <f ca="1">H40/$E$39</f>
        <v>0</v>
      </c>
      <c r="I39" s="71">
        <f ca="1">I40/$E$39</f>
        <v>0</v>
      </c>
      <c r="J39" s="71">
        <f ca="1">J40/$E$39</f>
        <v>0</v>
      </c>
      <c r="K39" s="71">
        <f ca="1">K40/$E$39</f>
        <v>0</v>
      </c>
      <c r="L39" s="71">
        <f ca="1">L40/$E$39</f>
        <v>0</v>
      </c>
      <c r="M39" s="98">
        <f ca="1">SUM(H39:L39)</f>
        <v>0</v>
      </c>
      <c r="N39" s="111"/>
      <c r="O39" s="135">
        <f ca="1">IFERROR(N39/H40,0)</f>
        <v>0</v>
      </c>
      <c r="P39" s="72"/>
      <c r="Q39" s="69"/>
      <c r="R39" s="61"/>
      <c r="S39" s="62"/>
      <c r="T39" s="63"/>
      <c r="U39" s="63"/>
      <c r="V39" s="64"/>
      <c r="W39" s="63"/>
      <c r="X39" s="18"/>
      <c r="Z39" s="33"/>
      <c r="AA39" s="33"/>
      <c r="AB39" s="77"/>
      <c r="AC39" s="77"/>
      <c r="AD39" s="77"/>
      <c r="AE39" s="77"/>
      <c r="AF39" s="77"/>
      <c r="AG39" s="77"/>
    </row>
    <row r="40" spans="1:33" ht="15.6" customHeight="1" x14ac:dyDescent="0.25">
      <c r="A40" s="106"/>
      <c r="B40" s="108"/>
      <c r="C40" s="110"/>
      <c r="D40" s="110"/>
      <c r="E40" s="114"/>
      <c r="F40" s="116"/>
      <c r="G40" s="65" t="s">
        <v>19</v>
      </c>
      <c r="H40" s="66">
        <f ca="1">H39*E39</f>
        <v>0</v>
      </c>
      <c r="I40" s="67">
        <f ca="1">I39*E39</f>
        <v>0</v>
      </c>
      <c r="J40" s="67">
        <f ca="1">J39*E39</f>
        <v>0</v>
      </c>
      <c r="K40" s="67">
        <f ca="1">K39*E39</f>
        <v>0</v>
      </c>
      <c r="L40" s="67">
        <f ca="1">L39*E39</f>
        <v>0</v>
      </c>
      <c r="M40" s="99">
        <f t="shared" ca="1" si="3"/>
        <v>0</v>
      </c>
      <c r="N40" s="112"/>
      <c r="O40" s="136"/>
      <c r="P40" s="72"/>
      <c r="Q40" s="69"/>
      <c r="R40" s="61"/>
      <c r="S40" s="62"/>
      <c r="T40" s="63"/>
      <c r="V40" s="64"/>
      <c r="W40" s="63"/>
      <c r="X40" s="18"/>
      <c r="Z40" s="33"/>
      <c r="AA40" s="33"/>
      <c r="AB40" s="78"/>
      <c r="AC40" s="78"/>
      <c r="AD40" s="78"/>
      <c r="AE40" s="78"/>
      <c r="AF40" s="78"/>
      <c r="AG40" s="78"/>
    </row>
    <row r="41" spans="1:33" ht="15.75" x14ac:dyDescent="0.25">
      <c r="A41" s="105"/>
      <c r="B41" s="107"/>
      <c r="C41" s="109"/>
      <c r="D41" s="109"/>
      <c r="E41" s="113"/>
      <c r="F41" s="115"/>
      <c r="G41" s="65" t="s">
        <v>18</v>
      </c>
      <c r="H41" s="70">
        <f ca="1">H42/$E$41</f>
        <v>0</v>
      </c>
      <c r="I41" s="71">
        <f ca="1">I42/$E$41</f>
        <v>0</v>
      </c>
      <c r="J41" s="71">
        <f ca="1">J42/$E$41</f>
        <v>0</v>
      </c>
      <c r="K41" s="71">
        <f ca="1">K42/$E$41</f>
        <v>0</v>
      </c>
      <c r="L41" s="71">
        <f ca="1">L42/$E$41</f>
        <v>0</v>
      </c>
      <c r="M41" s="98">
        <f ca="1">SUM(H41:L41)</f>
        <v>0</v>
      </c>
      <c r="N41" s="111"/>
      <c r="O41" s="135">
        <f ca="1">IFERROR(N41/H42,0)</f>
        <v>0</v>
      </c>
      <c r="P41" s="72"/>
      <c r="Q41" s="69"/>
      <c r="R41" s="61"/>
      <c r="S41" s="62"/>
      <c r="T41" s="63"/>
      <c r="U41" s="63"/>
      <c r="V41" s="64"/>
      <c r="W41" s="63"/>
      <c r="X41" s="18"/>
      <c r="Z41" s="33"/>
      <c r="AA41" s="33"/>
      <c r="AB41" s="77"/>
      <c r="AC41" s="77"/>
      <c r="AD41" s="77"/>
      <c r="AE41" s="77"/>
      <c r="AF41" s="77"/>
      <c r="AG41" s="77"/>
    </row>
    <row r="42" spans="1:33" ht="15.6" customHeight="1" x14ac:dyDescent="0.25">
      <c r="A42" s="106"/>
      <c r="B42" s="108"/>
      <c r="C42" s="110"/>
      <c r="D42" s="110"/>
      <c r="E42" s="114"/>
      <c r="F42" s="116"/>
      <c r="G42" s="65" t="s">
        <v>19</v>
      </c>
      <c r="H42" s="79">
        <f ca="1">H41*E41</f>
        <v>0</v>
      </c>
      <c r="I42" s="80">
        <f ca="1">I41*E41</f>
        <v>0</v>
      </c>
      <c r="J42" s="80">
        <f ca="1">J41*E41</f>
        <v>0</v>
      </c>
      <c r="K42" s="80">
        <f ca="1">K41*E41</f>
        <v>0</v>
      </c>
      <c r="L42" s="80">
        <f ca="1">L41*E41</f>
        <v>0</v>
      </c>
      <c r="M42" s="99">
        <f t="shared" ca="1" si="3"/>
        <v>0</v>
      </c>
      <c r="N42" s="112"/>
      <c r="O42" s="136"/>
      <c r="P42" s="72"/>
      <c r="Q42" s="69"/>
      <c r="R42" s="61"/>
      <c r="S42" s="62"/>
      <c r="T42" s="63"/>
      <c r="V42" s="64"/>
      <c r="W42" s="63"/>
      <c r="X42" s="18"/>
      <c r="Z42" s="33"/>
      <c r="AA42" s="33"/>
      <c r="AB42" s="77"/>
      <c r="AC42" s="77"/>
      <c r="AD42" s="77"/>
      <c r="AE42" s="77"/>
      <c r="AF42" s="77"/>
      <c r="AG42" s="77"/>
    </row>
    <row r="43" spans="1:33" ht="15.75" x14ac:dyDescent="0.25">
      <c r="A43" s="105"/>
      <c r="B43" s="122"/>
      <c r="C43" s="109"/>
      <c r="D43" s="109"/>
      <c r="E43" s="113"/>
      <c r="F43" s="115"/>
      <c r="G43" s="65" t="s">
        <v>18</v>
      </c>
      <c r="H43" s="70">
        <f ca="1">H44/$E$43</f>
        <v>0</v>
      </c>
      <c r="I43" s="71">
        <f ca="1">I44/$E$43</f>
        <v>0</v>
      </c>
      <c r="J43" s="71">
        <f ca="1">J44/$E$43</f>
        <v>0</v>
      </c>
      <c r="K43" s="71">
        <f ca="1">K44/$E$43</f>
        <v>0</v>
      </c>
      <c r="L43" s="71">
        <f ca="1">L44/$E$43</f>
        <v>0</v>
      </c>
      <c r="M43" s="98">
        <f ca="1">SUM(H43:L43)</f>
        <v>0</v>
      </c>
      <c r="N43" s="111"/>
      <c r="O43" s="135">
        <f ca="1">IFERROR(N43/H44,0)</f>
        <v>0</v>
      </c>
      <c r="P43" s="72"/>
      <c r="Q43" s="69"/>
      <c r="R43" s="61"/>
      <c r="S43" s="62"/>
      <c r="T43" s="63"/>
      <c r="U43" s="63"/>
      <c r="V43" s="64"/>
      <c r="W43" s="63"/>
      <c r="X43" s="18"/>
      <c r="Z43" s="33"/>
      <c r="AA43" s="33"/>
      <c r="AB43" s="77"/>
      <c r="AC43" s="77"/>
      <c r="AD43" s="77"/>
      <c r="AE43" s="77"/>
      <c r="AF43" s="77"/>
      <c r="AG43" s="77"/>
    </row>
    <row r="44" spans="1:33" ht="15.95" customHeight="1" thickBot="1" x14ac:dyDescent="0.3">
      <c r="A44" s="121"/>
      <c r="B44" s="123"/>
      <c r="C44" s="124"/>
      <c r="D44" s="124"/>
      <c r="E44" s="144"/>
      <c r="F44" s="117"/>
      <c r="G44" s="81" t="s">
        <v>19</v>
      </c>
      <c r="H44" s="82">
        <f ca="1">H43*E43</f>
        <v>0</v>
      </c>
      <c r="I44" s="83">
        <f ca="1">I43*E43</f>
        <v>0</v>
      </c>
      <c r="J44" s="83">
        <f ca="1">J43*E43</f>
        <v>0</v>
      </c>
      <c r="K44" s="83">
        <f ca="1">K43*E43</f>
        <v>0</v>
      </c>
      <c r="L44" s="83">
        <f ca="1">L43*E43</f>
        <v>0</v>
      </c>
      <c r="M44" s="100">
        <f ca="1">SUM(H44:L44)</f>
        <v>0</v>
      </c>
      <c r="N44" s="143"/>
      <c r="O44" s="142"/>
      <c r="P44" s="84"/>
      <c r="Q44" s="85"/>
      <c r="R44" s="61"/>
      <c r="S44" s="62"/>
      <c r="T44" s="63"/>
      <c r="V44" s="64"/>
      <c r="W44" s="63"/>
      <c r="X44" s="18"/>
      <c r="Z44" s="33"/>
      <c r="AA44" s="33"/>
      <c r="AB44" s="77"/>
      <c r="AC44" s="77"/>
      <c r="AD44" s="77"/>
      <c r="AE44" s="77"/>
      <c r="AF44" s="77"/>
      <c r="AG44" s="77"/>
    </row>
    <row r="45" spans="1:33" ht="8.25" customHeight="1" thickBot="1" x14ac:dyDescent="0.3">
      <c r="A45" s="118"/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20"/>
      <c r="M45" s="37"/>
      <c r="N45" s="86"/>
      <c r="O45" s="86"/>
      <c r="P45" s="87"/>
      <c r="Q45" s="37"/>
      <c r="Z45" s="139"/>
      <c r="AA45" s="139"/>
      <c r="AB45" s="139"/>
      <c r="AC45" s="139"/>
      <c r="AD45" s="139"/>
      <c r="AE45" s="139"/>
      <c r="AF45" s="139"/>
      <c r="AG45" s="139"/>
    </row>
    <row r="46" spans="1:33" ht="33" customHeight="1" thickBot="1" x14ac:dyDescent="0.3">
      <c r="A46" s="102" t="s">
        <v>354</v>
      </c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4"/>
      <c r="N46" s="101">
        <f>SUM(N17:N44)</f>
        <v>0</v>
      </c>
      <c r="O46" s="88"/>
      <c r="P46" s="89"/>
      <c r="Q46" s="37"/>
      <c r="S46" s="63"/>
      <c r="T46" s="63"/>
      <c r="X46" s="63"/>
    </row>
    <row r="47" spans="1:33" ht="33.75" customHeight="1" x14ac:dyDescent="0.25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88"/>
      <c r="O47" s="88"/>
      <c r="P47" s="89"/>
      <c r="Q47" s="37"/>
    </row>
    <row r="48" spans="1:33" ht="34.5" customHeight="1" x14ac:dyDescent="0.25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88"/>
      <c r="O48" s="88"/>
      <c r="P48" s="37"/>
      <c r="Q48" s="37"/>
    </row>
    <row r="49" spans="1:17" ht="15.75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90"/>
      <c r="M49" s="90"/>
      <c r="N49" s="88"/>
      <c r="O49" s="88"/>
      <c r="P49" s="37"/>
      <c r="Q49" s="37"/>
    </row>
    <row r="50" spans="1:17" ht="15.75" x14ac:dyDescent="0.25">
      <c r="A50" s="10"/>
      <c r="B50" s="10"/>
      <c r="C50" s="10"/>
      <c r="D50" s="91"/>
      <c r="E50" s="91"/>
      <c r="F50" s="91"/>
      <c r="G50" s="91"/>
      <c r="H50" s="91"/>
      <c r="I50" s="91"/>
      <c r="J50" s="91"/>
      <c r="K50" s="91"/>
      <c r="L50" s="90"/>
      <c r="M50" s="90"/>
      <c r="N50" s="88"/>
      <c r="O50" s="88"/>
      <c r="P50" s="37"/>
      <c r="Q50" s="37"/>
    </row>
    <row r="51" spans="1:17" ht="36" customHeight="1" x14ac:dyDescent="0.25">
      <c r="A51" s="92"/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0"/>
      <c r="M51" s="90"/>
      <c r="N51" s="92"/>
      <c r="O51" s="92"/>
      <c r="P51" s="92"/>
      <c r="Q51" s="92"/>
    </row>
    <row r="52" spans="1:17" ht="28.5" customHeight="1" x14ac:dyDescent="0.25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</row>
    <row r="53" spans="1:17" ht="33" customHeight="1" x14ac:dyDescent="0.25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</row>
    <row r="54" spans="1:17" ht="14.45" customHeight="1" x14ac:dyDescent="0.25"/>
    <row r="55" spans="1:17" ht="14.45" customHeight="1" x14ac:dyDescent="0.25"/>
    <row r="56" spans="1:17" ht="14.45" customHeight="1" x14ac:dyDescent="0.25"/>
    <row r="57" spans="1:17" ht="14.45" customHeight="1" x14ac:dyDescent="0.25"/>
    <row r="58" spans="1:17" ht="14.45" customHeight="1" x14ac:dyDescent="0.25"/>
    <row r="59" spans="1:17" ht="14.45" customHeight="1" x14ac:dyDescent="0.25"/>
    <row r="60" spans="1:17" ht="14.45" customHeight="1" x14ac:dyDescent="0.25"/>
    <row r="61" spans="1:17" ht="14.45" customHeight="1" x14ac:dyDescent="0.25"/>
    <row r="62" spans="1:17" ht="14.45" customHeight="1" x14ac:dyDescent="0.25"/>
    <row r="63" spans="1:17" ht="14.45" customHeight="1" x14ac:dyDescent="0.25"/>
    <row r="64" spans="1:17" ht="14.45" customHeight="1" x14ac:dyDescent="0.25"/>
    <row r="65" ht="14.45" customHeight="1" x14ac:dyDescent="0.25"/>
    <row r="66" ht="14.45" customHeight="1" x14ac:dyDescent="0.25"/>
    <row r="67" ht="14.45" customHeight="1" x14ac:dyDescent="0.25"/>
    <row r="68" ht="14.45" customHeight="1" x14ac:dyDescent="0.25"/>
    <row r="69" ht="14.45" customHeight="1" x14ac:dyDescent="0.25"/>
    <row r="70" ht="14.45" customHeight="1" x14ac:dyDescent="0.25"/>
    <row r="71" ht="14.45" customHeight="1" x14ac:dyDescent="0.25"/>
    <row r="72" ht="14.45" customHeight="1" x14ac:dyDescent="0.25"/>
    <row r="73" ht="14.45" customHeight="1" x14ac:dyDescent="0.25"/>
  </sheetData>
  <sheetProtection algorithmName="SHA-512" hashValue="acffVA1AA9gY+n4AWLgeC+59StT7khAk1l94YW/Kje+89zM/8bRzb1V8FFb62xvuDHFh9EOSNkcZsuGvnrYrOg==" saltValue="plUObLPmAEcc5EF5zo+EtA==" spinCount="100000" sheet="1" objects="1" scenarios="1" insertColumns="0" insertRows="0"/>
  <mergeCells count="152">
    <mergeCell ref="A33:A34"/>
    <mergeCell ref="B33:B34"/>
    <mergeCell ref="C33:C34"/>
    <mergeCell ref="E25:E26"/>
    <mergeCell ref="E23:E24"/>
    <mergeCell ref="E21:E22"/>
    <mergeCell ref="E19:E20"/>
    <mergeCell ref="F21:F22"/>
    <mergeCell ref="F23:F24"/>
    <mergeCell ref="F25:F26"/>
    <mergeCell ref="D19:D20"/>
    <mergeCell ref="A27:A28"/>
    <mergeCell ref="B27:B28"/>
    <mergeCell ref="C27:C28"/>
    <mergeCell ref="A29:A30"/>
    <mergeCell ref="B29:B30"/>
    <mergeCell ref="C29:C30"/>
    <mergeCell ref="D29:D30"/>
    <mergeCell ref="B25:B26"/>
    <mergeCell ref="A25:A26"/>
    <mergeCell ref="C25:C26"/>
    <mergeCell ref="P1:Q1"/>
    <mergeCell ref="N27:N28"/>
    <mergeCell ref="N29:N30"/>
    <mergeCell ref="N31:N32"/>
    <mergeCell ref="N19:N20"/>
    <mergeCell ref="N21:N22"/>
    <mergeCell ref="N23:N24"/>
    <mergeCell ref="N25:N26"/>
    <mergeCell ref="A2:Q2"/>
    <mergeCell ref="I5:J5"/>
    <mergeCell ref="E14:E15"/>
    <mergeCell ref="C35:C36"/>
    <mergeCell ref="A31:A32"/>
    <mergeCell ref="B31:B32"/>
    <mergeCell ref="C31:C32"/>
    <mergeCell ref="D14:D15"/>
    <mergeCell ref="F17:F18"/>
    <mergeCell ref="F19:F20"/>
    <mergeCell ref="D17:D18"/>
    <mergeCell ref="A17:A18"/>
    <mergeCell ref="B17:B18"/>
    <mergeCell ref="C17:C18"/>
    <mergeCell ref="A21:A22"/>
    <mergeCell ref="A23:A24"/>
    <mergeCell ref="B23:B24"/>
    <mergeCell ref="A19:A20"/>
    <mergeCell ref="B19:B20"/>
    <mergeCell ref="C19:C20"/>
    <mergeCell ref="C21:C22"/>
    <mergeCell ref="B21:B22"/>
    <mergeCell ref="C23:C24"/>
    <mergeCell ref="D25:D26"/>
    <mergeCell ref="E17:E18"/>
    <mergeCell ref="D31:D32"/>
    <mergeCell ref="D33:D34"/>
    <mergeCell ref="N41:N42"/>
    <mergeCell ref="E41:E42"/>
    <mergeCell ref="A14:A15"/>
    <mergeCell ref="A8:G8"/>
    <mergeCell ref="A9:G9"/>
    <mergeCell ref="A10:G10"/>
    <mergeCell ref="A11:G11"/>
    <mergeCell ref="A12:G12"/>
    <mergeCell ref="A4:Q4"/>
    <mergeCell ref="P14:P15"/>
    <mergeCell ref="A7:G7"/>
    <mergeCell ref="H11:Q11"/>
    <mergeCell ref="F14:F15"/>
    <mergeCell ref="H12:Q12"/>
    <mergeCell ref="Q14:Q15"/>
    <mergeCell ref="H14:O14"/>
    <mergeCell ref="H7:Q7"/>
    <mergeCell ref="H8:Q8"/>
    <mergeCell ref="H9:Q9"/>
    <mergeCell ref="C14:C15"/>
    <mergeCell ref="H10:Q10"/>
    <mergeCell ref="B14:B15"/>
    <mergeCell ref="A35:A36"/>
    <mergeCell ref="B35:B36"/>
    <mergeCell ref="D21:D22"/>
    <mergeCell ref="D23:D24"/>
    <mergeCell ref="F29:F30"/>
    <mergeCell ref="F31:F32"/>
    <mergeCell ref="E29:E30"/>
    <mergeCell ref="O37:O38"/>
    <mergeCell ref="O39:O40"/>
    <mergeCell ref="Z45:AG45"/>
    <mergeCell ref="O41:O42"/>
    <mergeCell ref="N33:N34"/>
    <mergeCell ref="E33:E34"/>
    <mergeCell ref="O29:O30"/>
    <mergeCell ref="O31:O32"/>
    <mergeCell ref="O33:O34"/>
    <mergeCell ref="O35:O36"/>
    <mergeCell ref="N39:N40"/>
    <mergeCell ref="E37:E38"/>
    <mergeCell ref="F33:F34"/>
    <mergeCell ref="F35:F36"/>
    <mergeCell ref="O43:O44"/>
    <mergeCell ref="E31:E32"/>
    <mergeCell ref="N37:N38"/>
    <mergeCell ref="N43:N44"/>
    <mergeCell ref="E43:E44"/>
    <mergeCell ref="D41:D42"/>
    <mergeCell ref="F41:F42"/>
    <mergeCell ref="Z12:AA12"/>
    <mergeCell ref="U14:U15"/>
    <mergeCell ref="X14:X15"/>
    <mergeCell ref="Y14:Y15"/>
    <mergeCell ref="S14:S15"/>
    <mergeCell ref="W14:W15"/>
    <mergeCell ref="R12:X12"/>
    <mergeCell ref="T14:T15"/>
    <mergeCell ref="D27:D28"/>
    <mergeCell ref="Z14:Z15"/>
    <mergeCell ref="AA14:AA15"/>
    <mergeCell ref="V14:V15"/>
    <mergeCell ref="O17:O18"/>
    <mergeCell ref="O19:O20"/>
    <mergeCell ref="N17:N18"/>
    <mergeCell ref="O21:O22"/>
    <mergeCell ref="O23:O24"/>
    <mergeCell ref="O25:O26"/>
    <mergeCell ref="F27:F28"/>
    <mergeCell ref="O27:O28"/>
    <mergeCell ref="E27:E28"/>
    <mergeCell ref="G14:G15"/>
    <mergeCell ref="A46:M46"/>
    <mergeCell ref="A37:A38"/>
    <mergeCell ref="B37:B38"/>
    <mergeCell ref="C37:C38"/>
    <mergeCell ref="D37:D38"/>
    <mergeCell ref="A39:A40"/>
    <mergeCell ref="N35:N36"/>
    <mergeCell ref="E35:E36"/>
    <mergeCell ref="F37:F38"/>
    <mergeCell ref="F39:F40"/>
    <mergeCell ref="B39:B40"/>
    <mergeCell ref="C39:C40"/>
    <mergeCell ref="D39:D40"/>
    <mergeCell ref="E39:E40"/>
    <mergeCell ref="D35:D36"/>
    <mergeCell ref="F43:F44"/>
    <mergeCell ref="A45:L45"/>
    <mergeCell ref="A43:A44"/>
    <mergeCell ref="B43:B44"/>
    <mergeCell ref="C43:C44"/>
    <mergeCell ref="D43:D44"/>
    <mergeCell ref="A41:A42"/>
    <mergeCell ref="B41:B42"/>
    <mergeCell ref="C41:C42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48" fitToHeight="0" orientation="landscape" r:id="rId1"/>
  <headerFooter>
    <oddHeader>&amp;L&amp;G&amp;C&amp;G&amp;R&amp;G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'Zdroj údajov'!$G$2:$G$43</xm:f>
          </x14:formula1>
          <xm:sqref>F17:F44</xm:sqref>
        </x14:dataValidation>
        <x14:dataValidation type="list" allowBlank="1" showInputMessage="1" showErrorMessage="1">
          <x14:formula1>
            <xm:f>'Zdroj údajov'!$B$2:$B$14</xm:f>
          </x14:formula1>
          <xm:sqref>I5</xm:sqref>
        </x14:dataValidation>
        <x14:dataValidation type="list" allowBlank="1" showInputMessage="1" showErrorMessage="1">
          <x14:formula1>
            <xm:f>'Zdroj údajov'!$D$2:$D$12</xm:f>
          </x14:formula1>
          <xm:sqref>C17 C19 C21 C23 C25 C27 C29 C31 C33 C35 C37 C39 C41 C43</xm:sqref>
        </x14:dataValidation>
        <x14:dataValidation type="list" allowBlank="1" showInputMessage="1" showErrorMessage="1">
          <x14:formula1>
            <xm:f>'Zdroj údajov'!$K$2:$K$3</xm:f>
          </x14:formula1>
          <xm:sqref>V17:V18 V19 V20 V21 V22 V23 V24 V25 V26 V27 V28 V29 V30 V31 V32 V33 V34 V35 V36 V37 V38 V39 V40 V41 V42 V43 V44</xm:sqref>
        </x14:dataValidation>
        <x14:dataValidation type="list" allowBlank="1" showInputMessage="1" showErrorMessage="1">
          <x14:formula1>
            <xm:f>'Zdroj údajov'!$E$2:$E$5</xm:f>
          </x14:formula1>
          <xm:sqref>D17 D43 D41 D39 D37 D35 D33 D31 D29 D27 D25 D23 D21 D19</xm:sqref>
        </x14:dataValidation>
        <x14:dataValidation type="list" allowBlank="1" showInputMessage="1" showErrorMessage="1">
          <x14:formula1>
            <xm:f>'Zdroj údajov'!$C$2:$C$12</xm:f>
          </x14:formula1>
          <xm:sqref>K5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zoomScaleNormal="100" zoomScaleSheetLayoutView="100" workbookViewId="0"/>
  </sheetViews>
  <sheetFormatPr defaultRowHeight="15" x14ac:dyDescent="0.25"/>
  <cols>
    <col min="9" max="9" width="17.28515625" customWidth="1"/>
    <col min="20" max="20" width="8.5703125" customWidth="1"/>
  </cols>
  <sheetData>
    <row r="1" spans="1:20" x14ac:dyDescent="0.25">
      <c r="A1" s="28" t="s">
        <v>20</v>
      </c>
      <c r="B1" s="29"/>
      <c r="C1" s="29"/>
      <c r="D1" s="29"/>
      <c r="E1" s="29"/>
      <c r="F1" s="29"/>
      <c r="G1" s="29"/>
      <c r="H1" s="29"/>
      <c r="I1" s="29"/>
      <c r="L1" s="11"/>
      <c r="M1" s="12"/>
      <c r="N1" s="12"/>
      <c r="O1" s="12"/>
      <c r="P1" s="12"/>
      <c r="Q1" s="12"/>
      <c r="R1" s="12"/>
      <c r="S1" s="12"/>
      <c r="T1" s="12"/>
    </row>
    <row r="2" spans="1:20" ht="11.2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L2" s="12"/>
      <c r="M2" s="12"/>
      <c r="N2" s="12"/>
      <c r="O2" s="12"/>
      <c r="P2" s="12"/>
      <c r="Q2" s="12"/>
      <c r="R2" s="12"/>
      <c r="S2" s="12"/>
      <c r="T2" s="12"/>
    </row>
    <row r="3" spans="1:20" ht="66.75" customHeight="1" x14ac:dyDescent="0.25">
      <c r="A3" s="191" t="s">
        <v>349</v>
      </c>
      <c r="B3" s="189"/>
      <c r="C3" s="189"/>
      <c r="D3" s="189"/>
      <c r="E3" s="189"/>
      <c r="F3" s="189"/>
      <c r="G3" s="189"/>
      <c r="H3" s="189"/>
      <c r="I3" s="189"/>
      <c r="L3" s="22"/>
      <c r="M3" s="22"/>
      <c r="N3" s="22"/>
      <c r="O3" s="22"/>
      <c r="P3" s="22"/>
      <c r="Q3" s="22"/>
      <c r="R3" s="22"/>
      <c r="S3" s="22"/>
      <c r="T3" s="22"/>
    </row>
    <row r="4" spans="1:20" ht="92.25" customHeight="1" x14ac:dyDescent="0.25">
      <c r="A4" s="191" t="s">
        <v>350</v>
      </c>
      <c r="B4" s="189"/>
      <c r="C4" s="189"/>
      <c r="D4" s="189"/>
      <c r="E4" s="189"/>
      <c r="F4" s="189"/>
      <c r="G4" s="189"/>
      <c r="H4" s="189"/>
      <c r="I4" s="189"/>
      <c r="L4" s="27"/>
      <c r="M4" s="27"/>
      <c r="N4" s="27"/>
      <c r="O4" s="27"/>
      <c r="P4" s="27"/>
      <c r="Q4" s="27"/>
      <c r="R4" s="27"/>
      <c r="S4" s="27"/>
      <c r="T4" s="27"/>
    </row>
    <row r="5" spans="1:20" ht="12.75" customHeight="1" x14ac:dyDescent="0.25">
      <c r="A5" s="196"/>
      <c r="B5" s="189"/>
      <c r="C5" s="189"/>
      <c r="D5" s="189"/>
      <c r="E5" s="189"/>
      <c r="F5" s="189"/>
      <c r="G5" s="189"/>
      <c r="H5" s="189"/>
      <c r="I5" s="189"/>
      <c r="L5" s="22"/>
      <c r="M5" s="22"/>
      <c r="N5" s="22"/>
      <c r="O5" s="22"/>
      <c r="P5" s="22"/>
      <c r="Q5" s="22"/>
      <c r="R5" s="22"/>
      <c r="S5" s="22"/>
      <c r="T5" s="22"/>
    </row>
    <row r="6" spans="1:20" ht="34.5" customHeight="1" x14ac:dyDescent="0.25">
      <c r="A6" s="191" t="s">
        <v>351</v>
      </c>
      <c r="B6" s="189"/>
      <c r="C6" s="189"/>
      <c r="D6" s="189"/>
      <c r="E6" s="189"/>
      <c r="F6" s="189"/>
      <c r="G6" s="189"/>
      <c r="H6" s="189"/>
      <c r="I6" s="189"/>
      <c r="L6" s="22"/>
      <c r="M6" s="22"/>
      <c r="N6" s="22"/>
      <c r="O6" s="22"/>
      <c r="P6" s="22"/>
      <c r="Q6" s="22"/>
      <c r="R6" s="22"/>
      <c r="S6" s="22"/>
      <c r="T6" s="22"/>
    </row>
    <row r="7" spans="1:20" ht="30" customHeight="1" x14ac:dyDescent="0.25">
      <c r="A7" s="195" t="s">
        <v>21</v>
      </c>
      <c r="B7" s="195"/>
      <c r="C7" s="195"/>
      <c r="D7" s="195"/>
      <c r="E7" s="195"/>
      <c r="F7" s="195"/>
      <c r="G7" s="195"/>
      <c r="H7" s="195"/>
      <c r="I7" s="195"/>
      <c r="L7" s="11"/>
      <c r="M7" s="11"/>
      <c r="N7" s="11"/>
      <c r="O7" s="11"/>
      <c r="P7" s="11"/>
      <c r="Q7" s="11"/>
      <c r="R7" s="11"/>
      <c r="S7" s="11"/>
      <c r="T7" s="11"/>
    </row>
    <row r="8" spans="1:20" ht="32.450000000000003" customHeight="1" x14ac:dyDescent="0.25">
      <c r="A8" s="189" t="s">
        <v>22</v>
      </c>
      <c r="B8" s="189"/>
      <c r="C8" s="189"/>
      <c r="D8" s="189"/>
      <c r="E8" s="189"/>
      <c r="F8" s="189"/>
      <c r="G8" s="189"/>
      <c r="H8" s="189"/>
      <c r="I8" s="189"/>
      <c r="L8" s="22"/>
      <c r="M8" s="22"/>
      <c r="N8" s="22"/>
      <c r="O8" s="22"/>
      <c r="P8" s="22"/>
      <c r="Q8" s="22"/>
      <c r="R8" s="22"/>
      <c r="S8" s="22"/>
      <c r="T8" s="22"/>
    </row>
    <row r="9" spans="1:20" ht="31.5" customHeight="1" x14ac:dyDescent="0.25">
      <c r="A9" s="197" t="s">
        <v>345</v>
      </c>
      <c r="B9" s="189"/>
      <c r="C9" s="189"/>
      <c r="D9" s="189"/>
      <c r="E9" s="189"/>
      <c r="F9" s="189"/>
      <c r="G9" s="189"/>
      <c r="H9" s="189"/>
      <c r="I9" s="189"/>
      <c r="L9" s="22"/>
      <c r="M9" s="22"/>
      <c r="N9" s="22"/>
      <c r="O9" s="22"/>
      <c r="P9" s="22"/>
      <c r="Q9" s="22"/>
      <c r="R9" s="22"/>
      <c r="S9" s="22"/>
      <c r="T9" s="22"/>
    </row>
    <row r="10" spans="1:20" ht="17.25" customHeight="1" x14ac:dyDescent="0.25">
      <c r="A10" s="189" t="s">
        <v>23</v>
      </c>
      <c r="B10" s="189"/>
      <c r="C10" s="189"/>
      <c r="D10" s="189"/>
      <c r="E10" s="189"/>
      <c r="F10" s="189"/>
      <c r="G10" s="189"/>
      <c r="H10" s="189"/>
      <c r="I10" s="189"/>
      <c r="L10" s="22"/>
      <c r="M10" s="22"/>
      <c r="N10" s="22"/>
      <c r="O10" s="22"/>
      <c r="P10" s="22"/>
      <c r="Q10" s="22"/>
      <c r="R10" s="22"/>
      <c r="S10" s="22"/>
      <c r="T10" s="22"/>
    </row>
    <row r="11" spans="1:20" ht="18" customHeight="1" x14ac:dyDescent="0.25">
      <c r="A11" s="190" t="s">
        <v>352</v>
      </c>
      <c r="B11" s="185"/>
      <c r="C11" s="185"/>
      <c r="D11" s="185"/>
      <c r="E11" s="185"/>
      <c r="F11" s="185"/>
      <c r="G11" s="185"/>
      <c r="H11" s="185"/>
      <c r="I11" s="185"/>
      <c r="L11" s="23"/>
      <c r="M11" s="23"/>
      <c r="N11" s="23"/>
      <c r="O11" s="23"/>
      <c r="P11" s="23"/>
      <c r="Q11" s="23"/>
      <c r="R11" s="23"/>
      <c r="S11" s="23"/>
      <c r="T11" s="23"/>
    </row>
    <row r="12" spans="1:20" ht="32.25" customHeight="1" x14ac:dyDescent="0.25">
      <c r="A12" s="198" t="s">
        <v>346</v>
      </c>
      <c r="B12" s="198"/>
      <c r="C12" s="198"/>
      <c r="D12" s="198"/>
      <c r="E12" s="198"/>
      <c r="F12" s="198"/>
      <c r="G12" s="198"/>
      <c r="H12" s="198"/>
      <c r="I12" s="198"/>
      <c r="L12" s="22"/>
      <c r="M12" s="22"/>
      <c r="N12" s="22"/>
      <c r="O12" s="22"/>
      <c r="P12" s="22"/>
      <c r="Q12" s="22"/>
      <c r="R12" s="22"/>
      <c r="S12" s="22"/>
      <c r="T12" s="22"/>
    </row>
    <row r="13" spans="1:20" ht="20.100000000000001" customHeight="1" x14ac:dyDescent="0.25">
      <c r="A13" s="198" t="s">
        <v>347</v>
      </c>
      <c r="B13" s="198"/>
      <c r="C13" s="198"/>
      <c r="D13" s="198"/>
      <c r="E13" s="198"/>
      <c r="F13" s="198"/>
      <c r="G13" s="198"/>
      <c r="H13" s="198"/>
      <c r="I13" s="198"/>
      <c r="L13" s="22"/>
      <c r="M13" s="22"/>
      <c r="N13" s="22"/>
      <c r="O13" s="22"/>
      <c r="P13" s="22"/>
      <c r="Q13" s="22"/>
      <c r="R13" s="22"/>
      <c r="S13" s="22"/>
      <c r="T13" s="22"/>
    </row>
    <row r="14" spans="1:20" ht="20.100000000000001" customHeight="1" x14ac:dyDescent="0.25">
      <c r="A14" s="189" t="s">
        <v>24</v>
      </c>
      <c r="B14" s="189"/>
      <c r="C14" s="189"/>
      <c r="D14" s="189"/>
      <c r="E14" s="189"/>
      <c r="F14" s="189"/>
      <c r="G14" s="189"/>
      <c r="H14" s="189"/>
      <c r="I14" s="189"/>
      <c r="K14" s="27"/>
      <c r="L14" s="22"/>
      <c r="M14" s="22"/>
      <c r="N14" s="22"/>
      <c r="O14" s="22"/>
      <c r="P14" s="22"/>
      <c r="Q14" s="22"/>
      <c r="R14" s="22"/>
      <c r="S14" s="22"/>
      <c r="T14" s="22"/>
    </row>
    <row r="15" spans="1:20" ht="20.100000000000001" customHeight="1" x14ac:dyDescent="0.25">
      <c r="A15" s="189" t="s">
        <v>25</v>
      </c>
      <c r="B15" s="189"/>
      <c r="C15" s="189"/>
      <c r="D15" s="189"/>
      <c r="E15" s="189"/>
      <c r="F15" s="189"/>
      <c r="G15" s="189"/>
      <c r="H15" s="189"/>
      <c r="I15" s="189"/>
      <c r="K15" s="27"/>
      <c r="L15" s="22"/>
      <c r="M15" s="22"/>
      <c r="N15" s="22"/>
      <c r="O15" s="22"/>
      <c r="P15" s="22"/>
      <c r="Q15" s="22"/>
      <c r="R15" s="22"/>
      <c r="S15" s="22"/>
      <c r="T15" s="22"/>
    </row>
    <row r="16" spans="1:20" ht="20.100000000000001" customHeight="1" x14ac:dyDescent="0.25">
      <c r="A16" s="189" t="s">
        <v>26</v>
      </c>
      <c r="B16" s="189"/>
      <c r="C16" s="189"/>
      <c r="D16" s="189"/>
      <c r="E16" s="189"/>
      <c r="F16" s="189"/>
      <c r="G16" s="189"/>
      <c r="H16" s="189"/>
      <c r="I16" s="189"/>
      <c r="K16" s="27"/>
      <c r="L16" s="22"/>
      <c r="M16" s="22"/>
      <c r="N16" s="22"/>
      <c r="O16" s="22"/>
      <c r="P16" s="22"/>
      <c r="Q16" s="22"/>
      <c r="R16" s="22"/>
      <c r="S16" s="22"/>
      <c r="T16" s="22"/>
    </row>
    <row r="17" spans="1:20" ht="45" customHeight="1" x14ac:dyDescent="0.25">
      <c r="A17" s="188" t="s">
        <v>360</v>
      </c>
      <c r="B17" s="189"/>
      <c r="C17" s="189"/>
      <c r="D17" s="189"/>
      <c r="E17" s="189"/>
      <c r="F17" s="189"/>
      <c r="G17" s="189"/>
      <c r="H17" s="189"/>
      <c r="I17" s="189"/>
      <c r="L17" s="22"/>
      <c r="M17" s="22"/>
      <c r="N17" s="22"/>
      <c r="O17" s="22"/>
      <c r="P17" s="22"/>
      <c r="Q17" s="22"/>
      <c r="R17" s="22"/>
      <c r="S17" s="22"/>
      <c r="T17" s="22"/>
    </row>
    <row r="18" spans="1:20" ht="19.5" customHeight="1" x14ac:dyDescent="0.25">
      <c r="A18" s="188" t="s">
        <v>361</v>
      </c>
      <c r="B18" s="189"/>
      <c r="C18" s="189"/>
      <c r="D18" s="189"/>
      <c r="E18" s="189"/>
      <c r="F18" s="189"/>
      <c r="G18" s="189"/>
      <c r="H18" s="189"/>
      <c r="I18" s="189"/>
      <c r="L18" s="22"/>
      <c r="M18" s="22"/>
      <c r="N18" s="22"/>
      <c r="O18" s="22"/>
      <c r="P18" s="22"/>
      <c r="Q18" s="22"/>
      <c r="R18" s="22"/>
      <c r="S18" s="22"/>
      <c r="T18" s="22"/>
    </row>
    <row r="19" spans="1:20" ht="40.5" customHeight="1" x14ac:dyDescent="0.25">
      <c r="A19" s="193" t="s">
        <v>362</v>
      </c>
      <c r="B19" s="194"/>
      <c r="C19" s="194"/>
      <c r="D19" s="194"/>
      <c r="E19" s="194"/>
      <c r="F19" s="194"/>
      <c r="G19" s="194"/>
      <c r="H19" s="194"/>
      <c r="I19" s="194"/>
      <c r="L19" s="24"/>
      <c r="M19" s="24"/>
      <c r="N19" s="24"/>
      <c r="O19" s="24"/>
      <c r="P19" s="24"/>
      <c r="Q19" s="24"/>
      <c r="R19" s="24"/>
      <c r="S19" s="24"/>
      <c r="T19" s="24"/>
    </row>
    <row r="20" spans="1:20" ht="30" customHeight="1" x14ac:dyDescent="0.25">
      <c r="A20" s="29"/>
      <c r="B20" s="189" t="s">
        <v>327</v>
      </c>
      <c r="C20" s="189"/>
      <c r="D20" s="189"/>
      <c r="E20" s="189"/>
      <c r="F20" s="189"/>
      <c r="G20" s="189"/>
      <c r="H20" s="189"/>
      <c r="I20" s="189"/>
      <c r="L20" s="12"/>
      <c r="M20" s="22"/>
      <c r="N20" s="22"/>
      <c r="O20" s="22"/>
      <c r="P20" s="22"/>
      <c r="Q20" s="22"/>
      <c r="R20" s="22"/>
      <c r="S20" s="22"/>
      <c r="T20" s="22"/>
    </row>
    <row r="21" spans="1:20" ht="30.75" customHeight="1" x14ac:dyDescent="0.25">
      <c r="A21" s="29"/>
      <c r="B21" s="189" t="s">
        <v>328</v>
      </c>
      <c r="C21" s="189"/>
      <c r="D21" s="189"/>
      <c r="E21" s="189"/>
      <c r="F21" s="189"/>
      <c r="G21" s="189"/>
      <c r="H21" s="189"/>
      <c r="I21" s="189"/>
      <c r="L21" s="12"/>
      <c r="M21" s="22"/>
      <c r="N21" s="22"/>
      <c r="O21" s="22"/>
      <c r="P21" s="22"/>
      <c r="Q21" s="22"/>
      <c r="R21" s="22"/>
      <c r="S21" s="22"/>
      <c r="T21" s="22"/>
    </row>
    <row r="22" spans="1:20" ht="29.25" customHeight="1" x14ac:dyDescent="0.25">
      <c r="A22" s="29"/>
      <c r="B22" s="189" t="s">
        <v>329</v>
      </c>
      <c r="C22" s="189"/>
      <c r="D22" s="189"/>
      <c r="E22" s="189"/>
      <c r="F22" s="189"/>
      <c r="G22" s="189"/>
      <c r="H22" s="189"/>
      <c r="I22" s="189"/>
      <c r="L22" s="12"/>
      <c r="M22" s="22"/>
      <c r="N22" s="22"/>
      <c r="O22" s="22"/>
      <c r="P22" s="22"/>
      <c r="Q22" s="22"/>
      <c r="R22" s="22"/>
      <c r="S22" s="22"/>
      <c r="T22" s="22"/>
    </row>
    <row r="23" spans="1:20" ht="30" customHeight="1" x14ac:dyDescent="0.25">
      <c r="A23" s="29"/>
      <c r="B23" s="189" t="s">
        <v>330</v>
      </c>
      <c r="C23" s="189"/>
      <c r="D23" s="189"/>
      <c r="E23" s="189"/>
      <c r="F23" s="189"/>
      <c r="G23" s="189"/>
      <c r="H23" s="189"/>
      <c r="I23" s="189"/>
      <c r="L23" s="12"/>
      <c r="M23" s="22"/>
      <c r="N23" s="22"/>
      <c r="O23" s="22"/>
      <c r="P23" s="22"/>
      <c r="Q23" s="22"/>
      <c r="R23" s="22"/>
      <c r="S23" s="22"/>
      <c r="T23" s="22"/>
    </row>
    <row r="24" spans="1:20" ht="30.75" customHeight="1" x14ac:dyDescent="0.25">
      <c r="A24" s="29"/>
      <c r="B24" s="189" t="s">
        <v>331</v>
      </c>
      <c r="C24" s="189"/>
      <c r="D24" s="189"/>
      <c r="E24" s="189"/>
      <c r="F24" s="189"/>
      <c r="G24" s="189"/>
      <c r="H24" s="189"/>
      <c r="I24" s="189"/>
      <c r="L24" s="12"/>
      <c r="M24" s="22"/>
      <c r="N24" s="22"/>
      <c r="O24" s="22"/>
      <c r="P24" s="22"/>
      <c r="Q24" s="22"/>
      <c r="R24" s="22"/>
      <c r="S24" s="22"/>
      <c r="T24" s="22"/>
    </row>
    <row r="25" spans="1:20" ht="30" customHeight="1" x14ac:dyDescent="0.25">
      <c r="A25" s="29"/>
      <c r="B25" s="189" t="s">
        <v>332</v>
      </c>
      <c r="C25" s="189"/>
      <c r="D25" s="189"/>
      <c r="E25" s="189"/>
      <c r="F25" s="189"/>
      <c r="G25" s="189"/>
      <c r="H25" s="189"/>
      <c r="I25" s="189"/>
      <c r="L25" s="12"/>
      <c r="M25" s="22"/>
      <c r="N25" s="22"/>
      <c r="O25" s="22"/>
      <c r="P25" s="22"/>
      <c r="Q25" s="22"/>
      <c r="R25" s="22"/>
      <c r="S25" s="22"/>
      <c r="T25" s="22"/>
    </row>
    <row r="26" spans="1:20" ht="17.25" customHeight="1" x14ac:dyDescent="0.25">
      <c r="A26" s="29"/>
      <c r="B26" s="189" t="s">
        <v>333</v>
      </c>
      <c r="C26" s="189"/>
      <c r="D26" s="189"/>
      <c r="E26" s="189"/>
      <c r="F26" s="189"/>
      <c r="G26" s="189"/>
      <c r="H26" s="189"/>
      <c r="I26" s="189"/>
      <c r="L26" s="12"/>
      <c r="M26" s="22"/>
      <c r="N26" s="22"/>
      <c r="O26" s="22"/>
      <c r="P26" s="22"/>
      <c r="Q26" s="22"/>
      <c r="R26" s="22"/>
      <c r="S26" s="22"/>
      <c r="T26" s="22"/>
    </row>
    <row r="27" spans="1:20" ht="20.25" customHeight="1" x14ac:dyDescent="0.25">
      <c r="A27" s="29"/>
      <c r="B27" s="189" t="s">
        <v>334</v>
      </c>
      <c r="C27" s="189"/>
      <c r="D27" s="189"/>
      <c r="E27" s="189"/>
      <c r="F27" s="189"/>
      <c r="G27" s="189"/>
      <c r="H27" s="189"/>
      <c r="I27" s="189"/>
      <c r="L27" s="12"/>
      <c r="M27" s="22"/>
      <c r="N27" s="22"/>
      <c r="O27" s="22"/>
      <c r="P27" s="22"/>
      <c r="Q27" s="22"/>
      <c r="R27" s="22"/>
      <c r="S27" s="22"/>
      <c r="T27" s="22"/>
    </row>
    <row r="28" spans="1:20" ht="32.25" customHeight="1" x14ac:dyDescent="0.25">
      <c r="A28" s="29"/>
      <c r="B28" s="189" t="s">
        <v>335</v>
      </c>
      <c r="C28" s="189"/>
      <c r="D28" s="189"/>
      <c r="E28" s="189"/>
      <c r="F28" s="189"/>
      <c r="G28" s="189"/>
      <c r="H28" s="189"/>
      <c r="I28" s="189"/>
      <c r="L28" s="12"/>
      <c r="M28" s="22"/>
      <c r="N28" s="22"/>
      <c r="O28" s="22"/>
      <c r="P28" s="22"/>
      <c r="Q28" s="22"/>
      <c r="R28" s="22"/>
      <c r="S28" s="22"/>
      <c r="T28" s="22"/>
    </row>
    <row r="29" spans="1:20" ht="28.5" customHeight="1" x14ac:dyDescent="0.25">
      <c r="A29" s="29"/>
      <c r="B29" s="189" t="s">
        <v>336</v>
      </c>
      <c r="C29" s="189"/>
      <c r="D29" s="189"/>
      <c r="E29" s="189"/>
      <c r="F29" s="189"/>
      <c r="G29" s="189"/>
      <c r="H29" s="189"/>
      <c r="I29" s="189"/>
      <c r="L29" s="12"/>
      <c r="M29" s="22"/>
      <c r="N29" s="22"/>
      <c r="O29" s="22"/>
      <c r="P29" s="22"/>
      <c r="Q29" s="22"/>
      <c r="R29" s="22"/>
      <c r="S29" s="22"/>
      <c r="T29" s="22"/>
    </row>
    <row r="30" spans="1:20" ht="28.5" customHeight="1" x14ac:dyDescent="0.25">
      <c r="A30" s="29"/>
      <c r="B30" s="185" t="s">
        <v>337</v>
      </c>
      <c r="C30" s="185"/>
      <c r="D30" s="185"/>
      <c r="E30" s="185"/>
      <c r="F30" s="185"/>
      <c r="G30" s="185"/>
      <c r="H30" s="185"/>
      <c r="I30" s="185"/>
      <c r="L30" s="12"/>
      <c r="M30" s="25"/>
      <c r="N30" s="25"/>
      <c r="O30" s="25"/>
      <c r="P30" s="25"/>
      <c r="Q30" s="25"/>
      <c r="R30" s="25"/>
      <c r="S30" s="25"/>
      <c r="T30" s="25"/>
    </row>
    <row r="31" spans="1:20" ht="31.5" customHeight="1" x14ac:dyDescent="0.25">
      <c r="A31" s="184" t="s">
        <v>363</v>
      </c>
      <c r="B31" s="185"/>
      <c r="C31" s="185"/>
      <c r="D31" s="185"/>
      <c r="E31" s="185"/>
      <c r="F31" s="185"/>
      <c r="G31" s="185"/>
      <c r="H31" s="185"/>
      <c r="I31" s="185"/>
      <c r="L31" s="23"/>
      <c r="M31" s="23"/>
      <c r="N31" s="23"/>
      <c r="O31" s="23"/>
      <c r="P31" s="23"/>
      <c r="Q31" s="23"/>
      <c r="R31" s="23"/>
      <c r="S31" s="23"/>
      <c r="T31" s="23"/>
    </row>
    <row r="32" spans="1:20" x14ac:dyDescent="0.25">
      <c r="A32" s="29"/>
      <c r="B32" s="29" t="s">
        <v>338</v>
      </c>
      <c r="C32" s="29"/>
      <c r="D32" s="29"/>
      <c r="E32" s="29"/>
      <c r="F32" s="29"/>
      <c r="G32" s="29"/>
      <c r="H32" s="29"/>
      <c r="I32" s="29"/>
      <c r="L32" s="12"/>
      <c r="M32" s="12"/>
      <c r="N32" s="12"/>
      <c r="O32" s="12"/>
      <c r="P32" s="12"/>
      <c r="Q32" s="12"/>
      <c r="R32" s="12"/>
      <c r="S32" s="12"/>
      <c r="T32" s="12"/>
    </row>
    <row r="33" spans="1:20" x14ac:dyDescent="0.25">
      <c r="A33" s="29"/>
      <c r="B33" s="29" t="s">
        <v>339</v>
      </c>
      <c r="C33" s="29"/>
      <c r="D33" s="29"/>
      <c r="E33" s="29"/>
      <c r="F33" s="29"/>
      <c r="G33" s="29"/>
      <c r="H33" s="29"/>
      <c r="I33" s="29"/>
      <c r="L33" s="12"/>
      <c r="M33" s="12"/>
      <c r="N33" s="12"/>
      <c r="O33" s="12"/>
      <c r="P33" s="12"/>
      <c r="Q33" s="12"/>
      <c r="R33" s="12"/>
      <c r="S33" s="12"/>
      <c r="T33" s="12"/>
    </row>
    <row r="34" spans="1:20" x14ac:dyDescent="0.25">
      <c r="A34" s="29"/>
      <c r="B34" s="29" t="s">
        <v>340</v>
      </c>
      <c r="C34" s="29"/>
      <c r="D34" s="29"/>
      <c r="E34" s="29"/>
      <c r="F34" s="29"/>
      <c r="G34" s="29"/>
      <c r="H34" s="29"/>
      <c r="I34" s="29"/>
      <c r="L34" s="12"/>
      <c r="M34" s="12"/>
      <c r="N34" s="12"/>
      <c r="O34" s="12"/>
      <c r="P34" s="12"/>
      <c r="Q34" s="12"/>
      <c r="R34" s="12"/>
      <c r="S34" s="12"/>
      <c r="T34" s="12"/>
    </row>
    <row r="35" spans="1:20" ht="31.15" customHeight="1" x14ac:dyDescent="0.25">
      <c r="A35" s="190" t="s">
        <v>353</v>
      </c>
      <c r="B35" s="185"/>
      <c r="C35" s="185"/>
      <c r="D35" s="185"/>
      <c r="E35" s="185"/>
      <c r="F35" s="185"/>
      <c r="G35" s="185"/>
      <c r="H35" s="185"/>
      <c r="I35" s="185"/>
      <c r="L35" s="23"/>
      <c r="M35" s="23"/>
      <c r="N35" s="23"/>
      <c r="O35" s="23"/>
      <c r="P35" s="23"/>
      <c r="Q35" s="23"/>
      <c r="R35" s="23"/>
      <c r="S35" s="23"/>
      <c r="T35" s="23"/>
    </row>
    <row r="36" spans="1:20" ht="123" customHeight="1" x14ac:dyDescent="0.25">
      <c r="A36" s="188" t="s">
        <v>364</v>
      </c>
      <c r="B36" s="189"/>
      <c r="C36" s="189"/>
      <c r="D36" s="189"/>
      <c r="E36" s="189"/>
      <c r="F36" s="189"/>
      <c r="G36" s="189"/>
      <c r="H36" s="189"/>
      <c r="I36" s="189"/>
      <c r="L36" s="22"/>
      <c r="M36" s="22"/>
      <c r="N36" s="22"/>
      <c r="O36" s="22"/>
      <c r="P36" s="22"/>
      <c r="Q36" s="22"/>
      <c r="R36" s="22"/>
      <c r="S36" s="22"/>
      <c r="T36" s="22"/>
    </row>
    <row r="37" spans="1:20" ht="121.5" customHeight="1" x14ac:dyDescent="0.25">
      <c r="A37" s="188" t="s">
        <v>365</v>
      </c>
      <c r="B37" s="189"/>
      <c r="C37" s="189"/>
      <c r="D37" s="189"/>
      <c r="E37" s="189"/>
      <c r="F37" s="189"/>
      <c r="G37" s="189"/>
      <c r="H37" s="189"/>
      <c r="I37" s="189"/>
      <c r="L37" s="22"/>
      <c r="M37" s="22"/>
      <c r="N37" s="22"/>
      <c r="O37" s="22"/>
      <c r="P37" s="22"/>
      <c r="Q37" s="22"/>
      <c r="R37" s="22"/>
      <c r="S37" s="22"/>
      <c r="T37" s="22"/>
    </row>
    <row r="38" spans="1:20" ht="47.45" customHeight="1" x14ac:dyDescent="0.25">
      <c r="A38" s="188" t="s">
        <v>366</v>
      </c>
      <c r="B38" s="189"/>
      <c r="C38" s="189"/>
      <c r="D38" s="189"/>
      <c r="E38" s="189"/>
      <c r="F38" s="189"/>
      <c r="G38" s="189"/>
      <c r="H38" s="189"/>
      <c r="I38" s="189"/>
      <c r="L38" s="22"/>
      <c r="M38" s="22"/>
      <c r="N38" s="22"/>
      <c r="O38" s="22"/>
      <c r="P38" s="22"/>
      <c r="Q38" s="22"/>
      <c r="R38" s="22"/>
      <c r="S38" s="22"/>
      <c r="T38" s="22"/>
    </row>
    <row r="39" spans="1:20" ht="82.5" customHeight="1" x14ac:dyDescent="0.25">
      <c r="A39" s="188" t="s">
        <v>367</v>
      </c>
      <c r="B39" s="189"/>
      <c r="C39" s="189"/>
      <c r="D39" s="189"/>
      <c r="E39" s="189"/>
      <c r="F39" s="189"/>
      <c r="G39" s="189"/>
      <c r="H39" s="189"/>
      <c r="I39" s="189"/>
      <c r="L39" s="22"/>
      <c r="M39" s="22"/>
      <c r="N39" s="22"/>
      <c r="O39" s="22"/>
      <c r="P39" s="22"/>
      <c r="Q39" s="22"/>
      <c r="R39" s="22"/>
      <c r="S39" s="22"/>
      <c r="T39" s="22"/>
    </row>
    <row r="40" spans="1:20" ht="170.25" customHeight="1" x14ac:dyDescent="0.25">
      <c r="A40" s="188" t="s">
        <v>368</v>
      </c>
      <c r="B40" s="189"/>
      <c r="C40" s="189"/>
      <c r="D40" s="189"/>
      <c r="E40" s="189"/>
      <c r="F40" s="189"/>
      <c r="G40" s="189"/>
      <c r="H40" s="189"/>
      <c r="I40" s="189"/>
      <c r="L40" s="22"/>
      <c r="M40" s="22"/>
      <c r="N40" s="22"/>
      <c r="O40" s="22"/>
      <c r="P40" s="22"/>
      <c r="Q40" s="22"/>
      <c r="R40" s="22"/>
      <c r="S40" s="22"/>
      <c r="T40" s="22"/>
    </row>
    <row r="41" spans="1:20" ht="16.5" customHeight="1" x14ac:dyDescent="0.25">
      <c r="A41" s="184" t="s">
        <v>369</v>
      </c>
      <c r="B41" s="185"/>
      <c r="C41" s="185"/>
      <c r="D41" s="185"/>
      <c r="E41" s="185"/>
      <c r="F41" s="185"/>
      <c r="G41" s="185"/>
      <c r="H41" s="185"/>
      <c r="I41" s="185"/>
      <c r="L41" s="23"/>
      <c r="M41" s="23"/>
      <c r="N41" s="23"/>
      <c r="O41" s="23"/>
      <c r="P41" s="23"/>
      <c r="Q41" s="23"/>
      <c r="R41" s="23"/>
      <c r="S41" s="23"/>
      <c r="T41" s="23"/>
    </row>
    <row r="42" spans="1:20" ht="29.1" customHeight="1" x14ac:dyDescent="0.25">
      <c r="A42" s="184" t="s">
        <v>370</v>
      </c>
      <c r="B42" s="185"/>
      <c r="C42" s="185"/>
      <c r="D42" s="185"/>
      <c r="E42" s="185"/>
      <c r="F42" s="185"/>
      <c r="G42" s="185"/>
      <c r="H42" s="185"/>
      <c r="I42" s="185"/>
      <c r="L42" s="23"/>
      <c r="M42" s="23"/>
      <c r="N42" s="23"/>
      <c r="O42" s="23"/>
      <c r="P42" s="23"/>
      <c r="Q42" s="23"/>
      <c r="R42" s="23"/>
      <c r="S42" s="23"/>
      <c r="T42" s="23"/>
    </row>
    <row r="43" spans="1:20" ht="32.1" customHeight="1" x14ac:dyDescent="0.25">
      <c r="A43" s="184" t="s">
        <v>371</v>
      </c>
      <c r="B43" s="185"/>
      <c r="C43" s="185"/>
      <c r="D43" s="185"/>
      <c r="E43" s="185"/>
      <c r="F43" s="185"/>
      <c r="G43" s="185"/>
      <c r="H43" s="185"/>
      <c r="I43" s="185"/>
      <c r="L43" s="23"/>
      <c r="M43" s="23"/>
      <c r="N43" s="23"/>
      <c r="O43" s="23"/>
      <c r="P43" s="23"/>
      <c r="Q43" s="23"/>
      <c r="R43" s="23"/>
      <c r="S43" s="23"/>
      <c r="T43" s="23"/>
    </row>
    <row r="44" spans="1:20" ht="75" customHeight="1" x14ac:dyDescent="0.25">
      <c r="A44" s="192" t="s">
        <v>372</v>
      </c>
      <c r="B44" s="192"/>
      <c r="C44" s="192"/>
      <c r="D44" s="192"/>
      <c r="E44" s="192"/>
      <c r="F44" s="192"/>
      <c r="G44" s="192"/>
      <c r="H44" s="192"/>
      <c r="I44" s="192"/>
      <c r="L44" s="23"/>
      <c r="M44" s="23"/>
      <c r="N44" s="23"/>
      <c r="O44" s="23"/>
      <c r="P44" s="23"/>
      <c r="Q44" s="23"/>
      <c r="R44" s="23"/>
      <c r="S44" s="23"/>
      <c r="T44" s="23"/>
    </row>
    <row r="45" spans="1:20" ht="105" customHeight="1" x14ac:dyDescent="0.25">
      <c r="A45" s="192" t="s">
        <v>373</v>
      </c>
      <c r="B45" s="192"/>
      <c r="C45" s="192"/>
      <c r="D45" s="192"/>
      <c r="E45" s="192"/>
      <c r="F45" s="192"/>
      <c r="G45" s="192"/>
      <c r="H45" s="192"/>
      <c r="I45" s="192"/>
      <c r="L45" s="23"/>
      <c r="M45" s="23"/>
      <c r="N45" s="23"/>
      <c r="O45" s="23"/>
      <c r="P45" s="23"/>
      <c r="Q45" s="23"/>
      <c r="R45" s="23"/>
      <c r="S45" s="23"/>
      <c r="T45" s="23"/>
    </row>
    <row r="46" spans="1:20" s="6" customFormat="1" ht="34.9" customHeight="1" x14ac:dyDescent="0.25">
      <c r="A46" s="187" t="s">
        <v>374</v>
      </c>
      <c r="B46" s="187"/>
      <c r="C46" s="187"/>
      <c r="D46" s="187"/>
      <c r="E46" s="187"/>
      <c r="F46" s="187"/>
      <c r="G46" s="187"/>
      <c r="H46" s="187"/>
      <c r="I46" s="187"/>
      <c r="L46" s="22"/>
      <c r="M46" s="22"/>
      <c r="N46" s="22"/>
      <c r="O46" s="22"/>
      <c r="P46" s="22"/>
      <c r="Q46" s="22"/>
      <c r="R46" s="22"/>
      <c r="S46" s="22"/>
      <c r="T46" s="22"/>
    </row>
    <row r="47" spans="1:20" ht="18" customHeight="1" x14ac:dyDescent="0.25">
      <c r="A47" s="186" t="s">
        <v>27</v>
      </c>
      <c r="B47" s="186"/>
      <c r="C47" s="186"/>
      <c r="D47" s="186"/>
      <c r="E47" s="186"/>
      <c r="F47" s="186"/>
      <c r="G47" s="186"/>
      <c r="H47" s="186"/>
      <c r="I47" s="186"/>
      <c r="L47" s="26"/>
      <c r="M47" s="26"/>
      <c r="N47" s="26"/>
      <c r="O47" s="26"/>
      <c r="P47" s="26"/>
      <c r="Q47" s="26"/>
      <c r="R47" s="26"/>
      <c r="S47" s="26"/>
      <c r="T47" s="26"/>
    </row>
    <row r="48" spans="1:20" ht="14.45" customHeight="1" x14ac:dyDescent="0.25"/>
    <row r="49" ht="14.45" customHeight="1" x14ac:dyDescent="0.25"/>
  </sheetData>
  <sheetProtection algorithmName="SHA-512" hashValue="FztbK/3lpWvMNJCq8HuxuRZaY530iM7ZGpZZ2tlBHRT/tEpd+/RJImxUIb4cgqyHT72y1idTAjNuutgOpgtoQg==" saltValue="TzecBUGNKPxEyRg4T9b/Jg==" spinCount="100000" sheet="1" objects="1" scenarios="1"/>
  <mergeCells count="42">
    <mergeCell ref="A6:I6"/>
    <mergeCell ref="A8:I8"/>
    <mergeCell ref="B30:I30"/>
    <mergeCell ref="A14:I14"/>
    <mergeCell ref="A15:I15"/>
    <mergeCell ref="A16:I16"/>
    <mergeCell ref="A9:I9"/>
    <mergeCell ref="A10:I10"/>
    <mergeCell ref="A11:I11"/>
    <mergeCell ref="A12:I12"/>
    <mergeCell ref="A13:I13"/>
    <mergeCell ref="B29:I29"/>
    <mergeCell ref="A18:I18"/>
    <mergeCell ref="A17:I17"/>
    <mergeCell ref="A3:I3"/>
    <mergeCell ref="A4:I4"/>
    <mergeCell ref="A44:I44"/>
    <mergeCell ref="A45:I45"/>
    <mergeCell ref="A19:I19"/>
    <mergeCell ref="B20:I20"/>
    <mergeCell ref="B21:I21"/>
    <mergeCell ref="B22:I22"/>
    <mergeCell ref="B23:I23"/>
    <mergeCell ref="B24:I24"/>
    <mergeCell ref="A7:I7"/>
    <mergeCell ref="B25:I25"/>
    <mergeCell ref="B26:I26"/>
    <mergeCell ref="B27:I27"/>
    <mergeCell ref="B28:I28"/>
    <mergeCell ref="A5:I5"/>
    <mergeCell ref="A31:I31"/>
    <mergeCell ref="A47:I47"/>
    <mergeCell ref="A46:I46"/>
    <mergeCell ref="A42:I42"/>
    <mergeCell ref="A43:I43"/>
    <mergeCell ref="A36:I36"/>
    <mergeCell ref="A39:I39"/>
    <mergeCell ref="A40:I40"/>
    <mergeCell ref="A41:I41"/>
    <mergeCell ref="A35:I35"/>
    <mergeCell ref="A38:I38"/>
    <mergeCell ref="A37:I37"/>
  </mergeCells>
  <pageMargins left="0.25" right="0.25" top="0.75" bottom="0.75" header="0.3" footer="0.3"/>
  <pageSetup paperSize="9" scale="96" orientation="portrait" r:id="rId1"/>
  <headerFooter>
    <oddHeader>&amp;R&amp;F</oddHeader>
    <oddFooter>&amp;L&amp;A&amp;R&amp;P/&amp;N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8"/>
  <sheetViews>
    <sheetView tabSelected="1" zoomScaleNormal="100" zoomScaleSheetLayoutView="100" workbookViewId="0">
      <selection activeCell="E11" sqref="E11"/>
    </sheetView>
  </sheetViews>
  <sheetFormatPr defaultRowHeight="15" x14ac:dyDescent="0.25"/>
  <cols>
    <col min="2" max="2" width="14.5703125" bestFit="1" customWidth="1"/>
    <col min="3" max="3" width="12.42578125" customWidth="1"/>
    <col min="4" max="4" width="11.28515625" customWidth="1"/>
    <col min="5" max="5" width="13.5703125" bestFit="1" customWidth="1"/>
    <col min="6" max="6" width="19.42578125" customWidth="1"/>
    <col min="10" max="10" width="38" customWidth="1"/>
    <col min="11" max="11" width="11" customWidth="1"/>
  </cols>
  <sheetData>
    <row r="1" spans="1:17" ht="120" x14ac:dyDescent="0.25">
      <c r="A1" s="4" t="s">
        <v>28</v>
      </c>
      <c r="B1" s="5" t="s">
        <v>29</v>
      </c>
      <c r="C1" s="5" t="s">
        <v>30</v>
      </c>
      <c r="D1" s="4" t="s">
        <v>8</v>
      </c>
      <c r="E1" s="5" t="s">
        <v>31</v>
      </c>
      <c r="F1" s="4" t="s">
        <v>32</v>
      </c>
      <c r="G1" s="9" t="s">
        <v>33</v>
      </c>
      <c r="H1" s="15" t="s">
        <v>34</v>
      </c>
      <c r="I1" s="15" t="s">
        <v>35</v>
      </c>
      <c r="J1" s="15" t="s">
        <v>36</v>
      </c>
      <c r="K1" s="13"/>
      <c r="L1" s="8"/>
    </row>
    <row r="2" spans="1:17" x14ac:dyDescent="0.25">
      <c r="A2" s="1" t="s">
        <v>37</v>
      </c>
      <c r="B2" s="1" t="s">
        <v>38</v>
      </c>
      <c r="C2" s="1" t="s">
        <v>39</v>
      </c>
      <c r="D2" s="1" t="s">
        <v>40</v>
      </c>
      <c r="E2" s="1" t="s">
        <v>41</v>
      </c>
      <c r="F2" s="1" t="s">
        <v>42</v>
      </c>
      <c r="G2" s="7">
        <f t="shared" ref="G2:G41" si="0">H2+I2</f>
        <v>35.200000000000003</v>
      </c>
      <c r="H2" s="7">
        <f>1.4+14+3+1+0.25+0.8+4.75</f>
        <v>25.2</v>
      </c>
      <c r="I2" s="7">
        <v>10</v>
      </c>
      <c r="J2" s="7" t="s">
        <v>43</v>
      </c>
      <c r="K2" s="14"/>
      <c r="M2" s="19"/>
      <c r="N2" s="19"/>
      <c r="O2" s="20"/>
      <c r="Q2" s="17"/>
    </row>
    <row r="3" spans="1:17" x14ac:dyDescent="0.25">
      <c r="A3" s="1" t="s">
        <v>44</v>
      </c>
      <c r="B3" s="1" t="s">
        <v>45</v>
      </c>
      <c r="C3" s="1">
        <v>2021</v>
      </c>
      <c r="D3" s="1" t="s">
        <v>46</v>
      </c>
      <c r="E3" s="1" t="s">
        <v>47</v>
      </c>
      <c r="F3" s="1" t="s">
        <v>48</v>
      </c>
      <c r="G3" s="7">
        <f t="shared" si="0"/>
        <v>34.950000000000003</v>
      </c>
      <c r="H3" s="7">
        <f>1.4+14+3+1+0.8+4.75</f>
        <v>24.95</v>
      </c>
      <c r="I3" s="7">
        <v>10</v>
      </c>
      <c r="J3" s="7" t="s">
        <v>49</v>
      </c>
      <c r="K3" s="14"/>
      <c r="M3" s="19"/>
      <c r="N3" s="19"/>
      <c r="O3" s="20"/>
    </row>
    <row r="4" spans="1:17" x14ac:dyDescent="0.25">
      <c r="A4" s="1" t="s">
        <v>50</v>
      </c>
      <c r="B4" s="1" t="s">
        <v>51</v>
      </c>
      <c r="C4" s="1">
        <v>2022</v>
      </c>
      <c r="D4" s="1" t="s">
        <v>52</v>
      </c>
      <c r="E4" s="1" t="s">
        <v>53</v>
      </c>
      <c r="F4" s="1" t="s">
        <v>54</v>
      </c>
      <c r="G4" s="7">
        <f t="shared" si="0"/>
        <v>34.4</v>
      </c>
      <c r="H4" s="7">
        <f>1.4+14+3+1+0.25+4.75</f>
        <v>24.4</v>
      </c>
      <c r="I4" s="7">
        <v>10</v>
      </c>
      <c r="J4" s="7" t="s">
        <v>55</v>
      </c>
      <c r="M4" s="19"/>
      <c r="N4" s="19"/>
      <c r="O4" s="20"/>
    </row>
    <row r="5" spans="1:17" x14ac:dyDescent="0.25">
      <c r="A5" s="1" t="s">
        <v>56</v>
      </c>
      <c r="B5" s="1" t="s">
        <v>57</v>
      </c>
      <c r="C5" s="1">
        <v>2023</v>
      </c>
      <c r="D5" s="1" t="s">
        <v>58</v>
      </c>
      <c r="E5" s="1" t="s">
        <v>64</v>
      </c>
      <c r="F5" s="1" t="s">
        <v>59</v>
      </c>
      <c r="G5" s="7">
        <f t="shared" si="0"/>
        <v>31.95</v>
      </c>
      <c r="H5" s="7">
        <f>1.4+14+1+0.8+4.75</f>
        <v>21.95</v>
      </c>
      <c r="I5" s="7">
        <v>10</v>
      </c>
      <c r="J5" s="7" t="s">
        <v>60</v>
      </c>
      <c r="M5" s="19"/>
      <c r="N5" s="19"/>
      <c r="O5" s="20"/>
    </row>
    <row r="6" spans="1:17" x14ac:dyDescent="0.25">
      <c r="A6" s="1" t="s">
        <v>61</v>
      </c>
      <c r="B6" s="1" t="s">
        <v>62</v>
      </c>
      <c r="C6" s="1">
        <v>2024</v>
      </c>
      <c r="D6" s="1" t="s">
        <v>63</v>
      </c>
      <c r="F6" s="1" t="s">
        <v>65</v>
      </c>
      <c r="G6" s="7">
        <f t="shared" si="0"/>
        <v>33.950000000000003</v>
      </c>
      <c r="H6" s="7">
        <f>1.4+14+3+0.8+4.75</f>
        <v>23.95</v>
      </c>
      <c r="I6" s="7">
        <v>10</v>
      </c>
      <c r="J6" s="7" t="s">
        <v>66</v>
      </c>
      <c r="M6" s="19"/>
      <c r="N6" s="19"/>
      <c r="O6" s="20"/>
    </row>
    <row r="7" spans="1:17" x14ac:dyDescent="0.25">
      <c r="A7" s="1" t="s">
        <v>67</v>
      </c>
      <c r="B7" s="1" t="s">
        <v>68</v>
      </c>
      <c r="C7" s="1">
        <v>2025</v>
      </c>
      <c r="D7" s="1" t="s">
        <v>69</v>
      </c>
      <c r="E7" s="1"/>
      <c r="F7" s="1" t="s">
        <v>70</v>
      </c>
      <c r="G7" s="7">
        <f t="shared" si="0"/>
        <v>31.15</v>
      </c>
      <c r="H7" s="7">
        <f>1.4+14+1+4.75</f>
        <v>21.15</v>
      </c>
      <c r="I7" s="7">
        <v>10</v>
      </c>
      <c r="J7" s="7" t="s">
        <v>71</v>
      </c>
      <c r="M7" s="19"/>
      <c r="N7" s="19"/>
      <c r="O7" s="20"/>
    </row>
    <row r="8" spans="1:17" x14ac:dyDescent="0.25">
      <c r="A8" s="1" t="s">
        <v>72</v>
      </c>
      <c r="B8" s="1" t="s">
        <v>73</v>
      </c>
      <c r="C8" s="1">
        <v>2026</v>
      </c>
      <c r="D8" s="1" t="s">
        <v>74</v>
      </c>
      <c r="E8" s="1"/>
      <c r="F8" s="1" t="s">
        <v>75</v>
      </c>
      <c r="G8" s="7">
        <f t="shared" si="0"/>
        <v>30.15</v>
      </c>
      <c r="H8" s="7">
        <f>1.4+14+4.75</f>
        <v>20.149999999999999</v>
      </c>
      <c r="I8" s="7">
        <v>10</v>
      </c>
      <c r="J8" s="7" t="s">
        <v>76</v>
      </c>
      <c r="M8" s="19"/>
      <c r="N8" s="19"/>
      <c r="O8" s="20"/>
    </row>
    <row r="9" spans="1:17" x14ac:dyDescent="0.25">
      <c r="A9" s="1" t="s">
        <v>77</v>
      </c>
      <c r="B9" s="1" t="s">
        <v>78</v>
      </c>
      <c r="C9" s="1">
        <v>2027</v>
      </c>
      <c r="D9" s="1" t="s">
        <v>79</v>
      </c>
      <c r="E9" s="1"/>
      <c r="F9" s="1" t="s">
        <v>80</v>
      </c>
      <c r="G9" s="7">
        <f t="shared" si="0"/>
        <v>30.95</v>
      </c>
      <c r="H9" s="7">
        <f>1.4+14+0.8+4.75</f>
        <v>20.95</v>
      </c>
      <c r="I9" s="7">
        <v>10</v>
      </c>
      <c r="J9" s="7" t="s">
        <v>81</v>
      </c>
      <c r="M9" s="19"/>
      <c r="N9" s="19"/>
      <c r="O9" s="20"/>
    </row>
    <row r="10" spans="1:17" x14ac:dyDescent="0.25">
      <c r="A10" s="1" t="s">
        <v>82</v>
      </c>
      <c r="B10" s="1" t="s">
        <v>83</v>
      </c>
      <c r="C10" s="1">
        <v>2028</v>
      </c>
      <c r="D10" s="1" t="s">
        <v>84</v>
      </c>
      <c r="E10" s="1"/>
      <c r="F10" s="1" t="s">
        <v>85</v>
      </c>
      <c r="G10" s="7">
        <f t="shared" si="0"/>
        <v>33.15</v>
      </c>
      <c r="H10" s="7">
        <f>1.4+14+3+4.75</f>
        <v>23.15</v>
      </c>
      <c r="I10" s="7">
        <v>10</v>
      </c>
      <c r="J10" s="7" t="s">
        <v>86</v>
      </c>
      <c r="M10" s="19"/>
      <c r="N10" s="19"/>
      <c r="O10" s="20"/>
    </row>
    <row r="11" spans="1:17" x14ac:dyDescent="0.25">
      <c r="A11" s="1" t="s">
        <v>87</v>
      </c>
      <c r="B11" s="1" t="s">
        <v>88</v>
      </c>
      <c r="C11" s="1">
        <v>2029</v>
      </c>
      <c r="D11" s="1" t="s">
        <v>89</v>
      </c>
      <c r="E11" s="1"/>
      <c r="F11" s="1" t="s">
        <v>90</v>
      </c>
      <c r="G11" s="7">
        <f t="shared" si="0"/>
        <v>34.4</v>
      </c>
      <c r="H11" s="7">
        <f>1.4+14+3+1+0.25+4.75</f>
        <v>24.4</v>
      </c>
      <c r="I11" s="7">
        <v>10</v>
      </c>
      <c r="J11" s="7" t="s">
        <v>91</v>
      </c>
      <c r="M11" s="19"/>
      <c r="N11" s="19"/>
      <c r="O11" s="20"/>
    </row>
    <row r="12" spans="1:17" x14ac:dyDescent="0.25">
      <c r="A12" s="1" t="s">
        <v>92</v>
      </c>
      <c r="B12" s="1" t="s">
        <v>93</v>
      </c>
      <c r="C12" s="1"/>
      <c r="D12" s="1" t="s">
        <v>94</v>
      </c>
      <c r="E12" s="1"/>
      <c r="F12" s="1" t="s">
        <v>95</v>
      </c>
      <c r="G12" s="7">
        <f t="shared" si="0"/>
        <v>32.200000000000003</v>
      </c>
      <c r="H12" s="7">
        <f>1.4+14+1+0.25+0.8+4.75</f>
        <v>22.2</v>
      </c>
      <c r="I12" s="7">
        <v>10</v>
      </c>
      <c r="J12" s="7" t="s">
        <v>96</v>
      </c>
      <c r="M12" s="19"/>
      <c r="N12" s="19"/>
      <c r="O12" s="20"/>
    </row>
    <row r="13" spans="1:17" x14ac:dyDescent="0.25">
      <c r="A13" s="1" t="s">
        <v>97</v>
      </c>
      <c r="B13" s="1" t="s">
        <v>98</v>
      </c>
      <c r="C13" s="7"/>
      <c r="D13" s="1"/>
      <c r="E13" s="1"/>
      <c r="F13" s="1" t="s">
        <v>99</v>
      </c>
      <c r="G13" s="7">
        <f t="shared" si="0"/>
        <v>34.200000000000003</v>
      </c>
      <c r="H13" s="7">
        <f>1.4+14+3+0.25+0.8+4.75</f>
        <v>24.2</v>
      </c>
      <c r="I13" s="7">
        <v>10</v>
      </c>
      <c r="J13" s="7" t="s">
        <v>100</v>
      </c>
      <c r="M13" s="19"/>
      <c r="N13" s="19"/>
      <c r="O13" s="20"/>
    </row>
    <row r="14" spans="1:17" x14ac:dyDescent="0.25">
      <c r="A14" s="1" t="s">
        <v>101</v>
      </c>
      <c r="B14" s="1" t="s">
        <v>102</v>
      </c>
      <c r="C14" s="7"/>
      <c r="D14" s="1"/>
      <c r="E14" s="1"/>
      <c r="F14" s="1" t="s">
        <v>103</v>
      </c>
      <c r="G14" s="7">
        <f t="shared" si="0"/>
        <v>31.4</v>
      </c>
      <c r="H14" s="7">
        <f>1.4+14+1+0.25+4.75</f>
        <v>21.4</v>
      </c>
      <c r="I14" s="7">
        <v>10</v>
      </c>
      <c r="J14" s="7" t="s">
        <v>104</v>
      </c>
      <c r="M14" s="19"/>
      <c r="N14" s="19"/>
      <c r="O14" s="20"/>
    </row>
    <row r="15" spans="1:17" x14ac:dyDescent="0.25">
      <c r="A15" s="1" t="s">
        <v>105</v>
      </c>
      <c r="B15" s="1"/>
      <c r="C15" s="7"/>
      <c r="D15" s="1"/>
      <c r="E15" s="1"/>
      <c r="F15" s="1" t="s">
        <v>106</v>
      </c>
      <c r="G15" s="7">
        <f t="shared" si="0"/>
        <v>34.4</v>
      </c>
      <c r="H15" s="7">
        <f>1.4+14+3+1+0.25+4.75</f>
        <v>24.4</v>
      </c>
      <c r="I15" s="7">
        <v>10</v>
      </c>
      <c r="J15" s="7" t="s">
        <v>107</v>
      </c>
      <c r="M15" s="19"/>
      <c r="N15" s="19"/>
      <c r="O15" s="20"/>
    </row>
    <row r="16" spans="1:17" x14ac:dyDescent="0.25">
      <c r="A16" s="1" t="s">
        <v>108</v>
      </c>
      <c r="B16" s="1"/>
      <c r="C16" s="7"/>
      <c r="D16" s="1"/>
      <c r="E16" s="1"/>
      <c r="F16" s="1" t="s">
        <v>109</v>
      </c>
      <c r="G16" s="7">
        <f t="shared" si="0"/>
        <v>31.2</v>
      </c>
      <c r="H16" s="7">
        <f>1.4+14+0.25+0.8+4.75</f>
        <v>21.2</v>
      </c>
      <c r="I16" s="7">
        <v>10</v>
      </c>
      <c r="J16" s="7" t="s">
        <v>110</v>
      </c>
      <c r="M16" s="19"/>
      <c r="N16" s="19"/>
      <c r="O16" s="20"/>
    </row>
    <row r="17" spans="1:15" x14ac:dyDescent="0.25">
      <c r="A17" s="1" t="s">
        <v>111</v>
      </c>
      <c r="B17" s="1"/>
      <c r="C17" s="7"/>
      <c r="D17" s="2"/>
      <c r="E17" s="2"/>
      <c r="F17" s="1" t="s">
        <v>112</v>
      </c>
      <c r="G17" s="7">
        <f t="shared" si="0"/>
        <v>33.4</v>
      </c>
      <c r="H17" s="7">
        <f>1.4+14+3+0.25+4.75</f>
        <v>23.4</v>
      </c>
      <c r="I17" s="7">
        <v>10</v>
      </c>
      <c r="J17" s="7" t="s">
        <v>113</v>
      </c>
      <c r="M17" s="19"/>
      <c r="N17" s="19"/>
      <c r="O17" s="20"/>
    </row>
    <row r="18" spans="1:15" x14ac:dyDescent="0.25">
      <c r="A18" s="1" t="s">
        <v>114</v>
      </c>
      <c r="B18" s="1"/>
      <c r="C18" s="7"/>
      <c r="D18" s="1"/>
      <c r="E18" s="3"/>
      <c r="F18" s="1" t="s">
        <v>115</v>
      </c>
      <c r="G18" s="7">
        <f t="shared" si="0"/>
        <v>32.799999999999997</v>
      </c>
      <c r="H18" s="7">
        <f>14+3+0.25+0.8+4.75</f>
        <v>22.8</v>
      </c>
      <c r="I18" s="7">
        <v>10</v>
      </c>
      <c r="J18" s="7" t="s">
        <v>116</v>
      </c>
      <c r="M18" s="19"/>
      <c r="N18" s="19"/>
      <c r="O18" s="20"/>
    </row>
    <row r="19" spans="1:15" x14ac:dyDescent="0.25">
      <c r="A19" s="1" t="s">
        <v>117</v>
      </c>
      <c r="B19" s="1"/>
      <c r="C19" s="7"/>
      <c r="D19" s="1"/>
      <c r="E19" s="3"/>
      <c r="F19" s="1" t="s">
        <v>118</v>
      </c>
      <c r="G19" s="7">
        <f t="shared" si="0"/>
        <v>32.549999999999997</v>
      </c>
      <c r="H19" s="7">
        <f>14+3+0.8+4.75</f>
        <v>22.55</v>
      </c>
      <c r="I19" s="7">
        <v>10</v>
      </c>
      <c r="J19" s="7" t="s">
        <v>119</v>
      </c>
      <c r="M19" s="19"/>
      <c r="N19" s="19"/>
      <c r="O19" s="20"/>
    </row>
    <row r="20" spans="1:15" x14ac:dyDescent="0.25">
      <c r="A20" s="1" t="s">
        <v>120</v>
      </c>
      <c r="B20" s="1"/>
      <c r="C20" s="1"/>
      <c r="D20" s="1"/>
      <c r="E20" s="3"/>
      <c r="F20" s="1" t="s">
        <v>121</v>
      </c>
      <c r="G20" s="7">
        <f t="shared" si="0"/>
        <v>11.05</v>
      </c>
      <c r="H20" s="7">
        <f>0.25+0.8</f>
        <v>1.05</v>
      </c>
      <c r="I20" s="7">
        <v>10</v>
      </c>
      <c r="J20" s="7" t="s">
        <v>122</v>
      </c>
      <c r="M20" s="19"/>
      <c r="N20" s="19"/>
      <c r="O20" s="20"/>
    </row>
    <row r="21" spans="1:15" x14ac:dyDescent="0.25">
      <c r="A21" s="1" t="s">
        <v>123</v>
      </c>
      <c r="B21" s="1"/>
      <c r="C21" s="1"/>
      <c r="D21" s="1"/>
      <c r="E21" s="3"/>
      <c r="F21" s="1" t="s">
        <v>124</v>
      </c>
      <c r="G21" s="7">
        <f t="shared" si="0"/>
        <v>10.8</v>
      </c>
      <c r="H21" s="7">
        <f>0.8</f>
        <v>0.8</v>
      </c>
      <c r="I21" s="7">
        <v>10</v>
      </c>
      <c r="J21" s="7" t="s">
        <v>125</v>
      </c>
      <c r="M21" s="19"/>
      <c r="N21" s="19"/>
      <c r="O21" s="20"/>
    </row>
    <row r="22" spans="1:15" x14ac:dyDescent="0.25">
      <c r="A22" s="1" t="s">
        <v>126</v>
      </c>
      <c r="B22" s="1"/>
      <c r="C22" s="1"/>
      <c r="D22" s="1"/>
      <c r="E22" s="3"/>
      <c r="F22" s="3" t="s">
        <v>127</v>
      </c>
      <c r="G22" s="7">
        <f t="shared" si="0"/>
        <v>30.2</v>
      </c>
      <c r="H22" s="7">
        <f>1.4+14+3+1+0.25+0.8+4.75</f>
        <v>25.2</v>
      </c>
      <c r="I22" s="7">
        <v>5</v>
      </c>
      <c r="J22" s="7" t="s">
        <v>43</v>
      </c>
      <c r="M22" s="19"/>
      <c r="N22" s="19"/>
      <c r="O22" s="20"/>
    </row>
    <row r="23" spans="1:15" x14ac:dyDescent="0.25">
      <c r="A23" s="1" t="s">
        <v>128</v>
      </c>
      <c r="B23" s="1"/>
      <c r="C23" s="1"/>
      <c r="D23" s="1"/>
      <c r="E23" s="3"/>
      <c r="F23" s="3" t="s">
        <v>129</v>
      </c>
      <c r="G23" s="7">
        <f t="shared" si="0"/>
        <v>29.95</v>
      </c>
      <c r="H23" s="7">
        <f>1.4+14+3+1+0.8+4.75</f>
        <v>24.95</v>
      </c>
      <c r="I23" s="7">
        <v>5</v>
      </c>
      <c r="J23" s="7" t="s">
        <v>49</v>
      </c>
      <c r="M23" s="19"/>
      <c r="N23" s="19"/>
      <c r="O23" s="20"/>
    </row>
    <row r="24" spans="1:15" x14ac:dyDescent="0.25">
      <c r="A24" s="1" t="s">
        <v>130</v>
      </c>
      <c r="B24" s="1"/>
      <c r="C24" s="1"/>
      <c r="D24" s="1"/>
      <c r="E24" s="3"/>
      <c r="F24" s="3" t="s">
        <v>131</v>
      </c>
      <c r="G24" s="7">
        <f t="shared" si="0"/>
        <v>29.4</v>
      </c>
      <c r="H24" s="7">
        <f>1.4+14+3+1+0.25+4.75</f>
        <v>24.4</v>
      </c>
      <c r="I24" s="7">
        <v>5</v>
      </c>
      <c r="J24" s="7" t="s">
        <v>55</v>
      </c>
      <c r="M24" s="19"/>
      <c r="N24" s="19"/>
      <c r="O24" s="20"/>
    </row>
    <row r="25" spans="1:15" x14ac:dyDescent="0.25">
      <c r="A25" s="1" t="s">
        <v>132</v>
      </c>
      <c r="B25" s="1"/>
      <c r="C25" s="1"/>
      <c r="D25" s="1"/>
      <c r="E25" s="3"/>
      <c r="F25" s="3" t="s">
        <v>133</v>
      </c>
      <c r="G25" s="7">
        <f t="shared" si="0"/>
        <v>26.95</v>
      </c>
      <c r="H25" s="7">
        <f>1.4+14+1+0.8+4.75</f>
        <v>21.95</v>
      </c>
      <c r="I25" s="7">
        <v>5</v>
      </c>
      <c r="J25" s="7" t="s">
        <v>60</v>
      </c>
      <c r="M25" s="19"/>
      <c r="N25" s="19"/>
      <c r="O25" s="20"/>
    </row>
    <row r="26" spans="1:15" x14ac:dyDescent="0.25">
      <c r="A26" s="1" t="s">
        <v>134</v>
      </c>
      <c r="B26" s="1"/>
      <c r="C26" s="1"/>
      <c r="D26" s="1"/>
      <c r="E26" s="3"/>
      <c r="F26" s="3" t="s">
        <v>135</v>
      </c>
      <c r="G26" s="7">
        <f t="shared" si="0"/>
        <v>28.95</v>
      </c>
      <c r="H26" s="7">
        <f>1.4+14+3+0.8+4.75</f>
        <v>23.95</v>
      </c>
      <c r="I26" s="7">
        <v>5</v>
      </c>
      <c r="J26" s="7" t="s">
        <v>66</v>
      </c>
      <c r="M26" s="19"/>
      <c r="N26" s="19"/>
      <c r="O26" s="20"/>
    </row>
    <row r="27" spans="1:15" x14ac:dyDescent="0.25">
      <c r="A27" s="1" t="s">
        <v>136</v>
      </c>
      <c r="B27" s="1"/>
      <c r="C27" s="1"/>
      <c r="D27" s="1"/>
      <c r="E27" s="3"/>
      <c r="F27" s="3" t="s">
        <v>137</v>
      </c>
      <c r="G27" s="7">
        <f t="shared" si="0"/>
        <v>26.15</v>
      </c>
      <c r="H27" s="7">
        <f>1.4+14+1+4.75</f>
        <v>21.15</v>
      </c>
      <c r="I27" s="7">
        <v>5</v>
      </c>
      <c r="J27" s="7" t="s">
        <v>71</v>
      </c>
      <c r="M27" s="19"/>
      <c r="N27" s="19"/>
      <c r="O27" s="20"/>
    </row>
    <row r="28" spans="1:15" x14ac:dyDescent="0.25">
      <c r="A28" s="1" t="s">
        <v>138</v>
      </c>
      <c r="B28" s="1"/>
      <c r="C28" s="1"/>
      <c r="D28" s="1"/>
      <c r="E28" s="1"/>
      <c r="F28" s="3" t="s">
        <v>139</v>
      </c>
      <c r="G28" s="7">
        <f t="shared" si="0"/>
        <v>25.15</v>
      </c>
      <c r="H28" s="7">
        <f>1.4+14+4.75</f>
        <v>20.149999999999999</v>
      </c>
      <c r="I28" s="7">
        <v>5</v>
      </c>
      <c r="J28" s="7" t="s">
        <v>76</v>
      </c>
      <c r="M28" s="19"/>
      <c r="N28" s="19"/>
      <c r="O28" s="20"/>
    </row>
    <row r="29" spans="1:15" x14ac:dyDescent="0.25">
      <c r="A29" s="1" t="s">
        <v>140</v>
      </c>
      <c r="B29" s="1"/>
      <c r="C29" s="1"/>
      <c r="D29" s="1"/>
      <c r="E29" s="1"/>
      <c r="F29" s="3" t="s">
        <v>141</v>
      </c>
      <c r="G29" s="7">
        <f t="shared" si="0"/>
        <v>25.95</v>
      </c>
      <c r="H29" s="7">
        <f>1.4+14+0.8+4.75</f>
        <v>20.95</v>
      </c>
      <c r="I29" s="7">
        <v>5</v>
      </c>
      <c r="J29" s="7" t="s">
        <v>81</v>
      </c>
      <c r="M29" s="19"/>
      <c r="N29" s="19"/>
      <c r="O29" s="20"/>
    </row>
    <row r="30" spans="1:15" x14ac:dyDescent="0.25">
      <c r="A30" s="1" t="s">
        <v>142</v>
      </c>
      <c r="B30" s="1"/>
      <c r="C30" s="1"/>
      <c r="D30" s="1"/>
      <c r="E30" s="1"/>
      <c r="F30" s="3" t="s">
        <v>143</v>
      </c>
      <c r="G30" s="7">
        <f t="shared" si="0"/>
        <v>28.15</v>
      </c>
      <c r="H30" s="7">
        <f>1.4+14+3+4.75</f>
        <v>23.15</v>
      </c>
      <c r="I30" s="7">
        <v>5</v>
      </c>
      <c r="J30" s="7" t="s">
        <v>86</v>
      </c>
      <c r="M30" s="19"/>
      <c r="N30" s="19"/>
      <c r="O30" s="20"/>
    </row>
    <row r="31" spans="1:15" x14ac:dyDescent="0.25">
      <c r="A31" s="1" t="s">
        <v>144</v>
      </c>
      <c r="B31" s="1"/>
      <c r="C31" s="1"/>
      <c r="D31" s="1"/>
      <c r="E31" s="1"/>
      <c r="F31" s="3" t="s">
        <v>145</v>
      </c>
      <c r="G31" s="7">
        <f t="shared" si="0"/>
        <v>29.4</v>
      </c>
      <c r="H31" s="7">
        <f>1.4+14+3+1+0.25+4.75</f>
        <v>24.4</v>
      </c>
      <c r="I31" s="7">
        <v>5</v>
      </c>
      <c r="J31" s="7" t="s">
        <v>91</v>
      </c>
      <c r="M31" s="19"/>
      <c r="N31" s="19"/>
      <c r="O31" s="20"/>
    </row>
    <row r="32" spans="1:15" x14ac:dyDescent="0.25">
      <c r="A32" s="1" t="s">
        <v>146</v>
      </c>
      <c r="B32" s="1"/>
      <c r="C32" s="1"/>
      <c r="D32" s="1"/>
      <c r="E32" s="1"/>
      <c r="F32" s="3" t="s">
        <v>147</v>
      </c>
      <c r="G32" s="7">
        <f t="shared" si="0"/>
        <v>27.2</v>
      </c>
      <c r="H32" s="7">
        <f>1.4+14+1+0.25+0.8+4.75</f>
        <v>22.2</v>
      </c>
      <c r="I32" s="7">
        <v>5</v>
      </c>
      <c r="J32" s="7" t="s">
        <v>96</v>
      </c>
      <c r="M32" s="19"/>
      <c r="N32" s="19"/>
      <c r="O32" s="20"/>
    </row>
    <row r="33" spans="1:16" x14ac:dyDescent="0.25">
      <c r="A33" s="1" t="s">
        <v>148</v>
      </c>
      <c r="B33" s="1"/>
      <c r="C33" s="1"/>
      <c r="D33" s="1"/>
      <c r="E33" s="1"/>
      <c r="F33" s="3" t="s">
        <v>149</v>
      </c>
      <c r="G33" s="7">
        <f t="shared" si="0"/>
        <v>29.2</v>
      </c>
      <c r="H33" s="7">
        <f>1.4+14+3+0.25+0.8+4.75</f>
        <v>24.2</v>
      </c>
      <c r="I33" s="7">
        <v>5</v>
      </c>
      <c r="J33" s="7" t="s">
        <v>100</v>
      </c>
      <c r="M33" s="19"/>
      <c r="N33" s="19"/>
      <c r="O33" s="20"/>
    </row>
    <row r="34" spans="1:16" x14ac:dyDescent="0.25">
      <c r="A34" s="1" t="s">
        <v>150</v>
      </c>
      <c r="B34" s="1"/>
      <c r="C34" s="1"/>
      <c r="D34" s="1"/>
      <c r="E34" s="1"/>
      <c r="F34" s="3" t="s">
        <v>151</v>
      </c>
      <c r="G34" s="7">
        <f t="shared" si="0"/>
        <v>26.4</v>
      </c>
      <c r="H34" s="7">
        <f>1.4+14+1+0.25+4.75</f>
        <v>21.4</v>
      </c>
      <c r="I34" s="7">
        <v>5</v>
      </c>
      <c r="J34" s="7" t="s">
        <v>104</v>
      </c>
      <c r="M34" s="19"/>
      <c r="N34" s="19"/>
      <c r="O34" s="20"/>
    </row>
    <row r="35" spans="1:16" x14ac:dyDescent="0.25">
      <c r="A35" s="1" t="s">
        <v>152</v>
      </c>
      <c r="B35" s="1"/>
      <c r="C35" s="1"/>
      <c r="D35" s="1"/>
      <c r="E35" s="1"/>
      <c r="F35" s="3" t="s">
        <v>153</v>
      </c>
      <c r="G35" s="7">
        <f t="shared" si="0"/>
        <v>29.4</v>
      </c>
      <c r="H35" s="7">
        <f>1.4+14+3+1+0.25+4.75</f>
        <v>24.4</v>
      </c>
      <c r="I35" s="7">
        <v>5</v>
      </c>
      <c r="J35" s="7" t="s">
        <v>107</v>
      </c>
      <c r="M35" s="19"/>
      <c r="N35" s="19"/>
      <c r="O35" s="20"/>
    </row>
    <row r="36" spans="1:16" x14ac:dyDescent="0.25">
      <c r="A36" s="1" t="s">
        <v>154</v>
      </c>
      <c r="B36" s="1"/>
      <c r="C36" s="1"/>
      <c r="D36" s="1"/>
      <c r="E36" s="1"/>
      <c r="F36" s="3" t="s">
        <v>155</v>
      </c>
      <c r="G36" s="7">
        <f t="shared" si="0"/>
        <v>26.2</v>
      </c>
      <c r="H36" s="7">
        <f>1.4+14+0.25+0.8+4.75</f>
        <v>21.2</v>
      </c>
      <c r="I36" s="7">
        <v>5</v>
      </c>
      <c r="J36" s="7" t="s">
        <v>110</v>
      </c>
      <c r="M36" s="19"/>
      <c r="N36" s="19"/>
      <c r="O36" s="20"/>
    </row>
    <row r="37" spans="1:16" x14ac:dyDescent="0.25">
      <c r="A37" s="1" t="s">
        <v>156</v>
      </c>
      <c r="B37" s="1"/>
      <c r="C37" s="1"/>
      <c r="D37" s="1"/>
      <c r="E37" s="1"/>
      <c r="F37" s="3" t="s">
        <v>157</v>
      </c>
      <c r="G37" s="7">
        <f t="shared" si="0"/>
        <v>28.4</v>
      </c>
      <c r="H37" s="7">
        <f>1.4+14+3+0.25+4.75</f>
        <v>23.4</v>
      </c>
      <c r="I37" s="7">
        <v>5</v>
      </c>
      <c r="J37" s="7" t="s">
        <v>113</v>
      </c>
      <c r="M37" s="19"/>
      <c r="N37" s="19"/>
      <c r="O37" s="20"/>
    </row>
    <row r="38" spans="1:16" x14ac:dyDescent="0.25">
      <c r="A38" s="1" t="s">
        <v>158</v>
      </c>
      <c r="B38" s="1"/>
      <c r="C38" s="1"/>
      <c r="D38" s="1"/>
      <c r="E38" s="1"/>
      <c r="F38" s="3" t="s">
        <v>159</v>
      </c>
      <c r="G38" s="7">
        <f t="shared" si="0"/>
        <v>27.8</v>
      </c>
      <c r="H38" s="7">
        <f>14+3+0.25+0.8+4.75</f>
        <v>22.8</v>
      </c>
      <c r="I38" s="7">
        <v>5</v>
      </c>
      <c r="J38" s="7" t="s">
        <v>116</v>
      </c>
      <c r="M38" s="19"/>
      <c r="N38" s="19"/>
      <c r="O38" s="20"/>
    </row>
    <row r="39" spans="1:16" x14ac:dyDescent="0.25">
      <c r="A39" s="1" t="s">
        <v>160</v>
      </c>
      <c r="B39" s="1"/>
      <c r="C39" s="1"/>
      <c r="D39" s="1"/>
      <c r="E39" s="1"/>
      <c r="F39" s="3" t="s">
        <v>161</v>
      </c>
      <c r="G39" s="7">
        <f t="shared" si="0"/>
        <v>27.55</v>
      </c>
      <c r="H39" s="7">
        <f>14+3+0.8+4.75</f>
        <v>22.55</v>
      </c>
      <c r="I39" s="7">
        <v>5</v>
      </c>
      <c r="J39" s="7" t="s">
        <v>119</v>
      </c>
      <c r="M39" s="19"/>
      <c r="N39" s="19"/>
      <c r="O39" s="20"/>
    </row>
    <row r="40" spans="1:16" x14ac:dyDescent="0.25">
      <c r="A40" s="1" t="s">
        <v>162</v>
      </c>
      <c r="B40" s="1"/>
      <c r="C40" s="1"/>
      <c r="D40" s="1"/>
      <c r="E40" s="1"/>
      <c r="F40" s="3" t="s">
        <v>163</v>
      </c>
      <c r="G40" s="7">
        <f t="shared" si="0"/>
        <v>6.05</v>
      </c>
      <c r="H40" s="7">
        <f>0.25+0.8</f>
        <v>1.05</v>
      </c>
      <c r="I40" s="7">
        <v>5</v>
      </c>
      <c r="J40" s="7" t="s">
        <v>122</v>
      </c>
      <c r="M40" s="19"/>
      <c r="N40" s="19"/>
      <c r="O40" s="20"/>
    </row>
    <row r="41" spans="1:16" x14ac:dyDescent="0.25">
      <c r="A41" s="1" t="s">
        <v>164</v>
      </c>
      <c r="B41" s="1"/>
      <c r="C41" s="1"/>
      <c r="D41" s="1"/>
      <c r="E41" s="1"/>
      <c r="F41" s="3" t="s">
        <v>165</v>
      </c>
      <c r="G41" s="7">
        <f t="shared" si="0"/>
        <v>5.8</v>
      </c>
      <c r="H41" s="7">
        <f>0.8</f>
        <v>0.8</v>
      </c>
      <c r="I41" s="7">
        <v>5</v>
      </c>
      <c r="J41" s="7" t="s">
        <v>125</v>
      </c>
      <c r="M41" s="19"/>
      <c r="N41" s="19"/>
      <c r="O41" s="20"/>
    </row>
    <row r="42" spans="1:16" ht="30" x14ac:dyDescent="0.25">
      <c r="A42" s="1" t="s">
        <v>166</v>
      </c>
      <c r="B42" s="1"/>
      <c r="C42" s="1"/>
      <c r="D42" s="1"/>
      <c r="E42" s="1"/>
      <c r="F42" s="1" t="s">
        <v>167</v>
      </c>
      <c r="G42" s="16">
        <f>H42+I42</f>
        <v>36.200000000000003</v>
      </c>
      <c r="H42" s="16">
        <v>26.2</v>
      </c>
      <c r="I42" s="7">
        <v>10</v>
      </c>
      <c r="J42" s="30" t="s">
        <v>168</v>
      </c>
      <c r="M42" s="21"/>
      <c r="N42" s="21"/>
      <c r="O42" s="20"/>
      <c r="P42" s="8"/>
    </row>
    <row r="43" spans="1:16" ht="30" x14ac:dyDescent="0.25">
      <c r="A43" s="1" t="s">
        <v>169</v>
      </c>
      <c r="B43" s="1"/>
      <c r="C43" s="1"/>
      <c r="D43" s="1"/>
      <c r="E43" s="1"/>
      <c r="F43" s="1" t="s">
        <v>170</v>
      </c>
      <c r="G43" s="16">
        <f>H43+I43</f>
        <v>31.2</v>
      </c>
      <c r="H43" s="16">
        <v>26.2</v>
      </c>
      <c r="I43" s="7">
        <v>5</v>
      </c>
      <c r="J43" s="30" t="s">
        <v>168</v>
      </c>
      <c r="M43" s="21"/>
      <c r="N43" s="21"/>
      <c r="O43" s="20"/>
      <c r="P43" s="8"/>
    </row>
    <row r="44" spans="1:16" x14ac:dyDescent="0.25">
      <c r="A44" s="1" t="s">
        <v>171</v>
      </c>
      <c r="B44" s="1"/>
      <c r="C44" s="1"/>
      <c r="D44" s="1"/>
      <c r="E44" s="1"/>
      <c r="F44" s="1" t="s">
        <v>172</v>
      </c>
      <c r="G44" s="8"/>
      <c r="H44" s="8"/>
      <c r="I44" s="8"/>
      <c r="J44" s="8"/>
    </row>
    <row r="45" spans="1:16" x14ac:dyDescent="0.25">
      <c r="A45" s="1" t="s">
        <v>173</v>
      </c>
      <c r="B45" s="1"/>
      <c r="C45" s="1"/>
      <c r="D45" s="1"/>
      <c r="E45" s="1"/>
      <c r="F45" s="1" t="s">
        <v>174</v>
      </c>
      <c r="G45" s="8"/>
      <c r="H45" s="8"/>
      <c r="I45" s="8"/>
      <c r="J45" s="8"/>
      <c r="K45" s="8"/>
      <c r="L45" s="8"/>
    </row>
    <row r="46" spans="1:16" x14ac:dyDescent="0.25">
      <c r="A46" s="1" t="s">
        <v>175</v>
      </c>
      <c r="B46" s="1"/>
      <c r="C46" s="1"/>
      <c r="D46" s="1"/>
      <c r="E46" s="1"/>
      <c r="F46" s="1" t="s">
        <v>176</v>
      </c>
      <c r="G46" s="8"/>
      <c r="H46" s="8"/>
      <c r="I46" s="8"/>
      <c r="J46" s="8"/>
      <c r="K46" s="8"/>
      <c r="L46" s="8"/>
    </row>
    <row r="47" spans="1:16" x14ac:dyDescent="0.25">
      <c r="A47" s="1" t="s">
        <v>177</v>
      </c>
      <c r="B47" s="1"/>
      <c r="C47" s="1"/>
      <c r="D47" s="1"/>
      <c r="E47" s="1"/>
      <c r="F47" s="1" t="s">
        <v>178</v>
      </c>
      <c r="G47" s="8"/>
      <c r="H47" s="8"/>
      <c r="I47" s="8"/>
      <c r="J47" s="8"/>
      <c r="K47" s="8"/>
      <c r="L47" s="8"/>
    </row>
    <row r="48" spans="1:16" x14ac:dyDescent="0.25">
      <c r="A48" s="1" t="s">
        <v>179</v>
      </c>
      <c r="B48" s="1"/>
      <c r="C48" s="1"/>
      <c r="D48" s="1"/>
      <c r="E48" s="1"/>
      <c r="F48" s="1" t="s">
        <v>180</v>
      </c>
      <c r="G48" s="8"/>
      <c r="H48" s="8"/>
      <c r="I48" s="8"/>
      <c r="J48" s="8"/>
      <c r="K48" s="8"/>
      <c r="L48" s="8"/>
    </row>
    <row r="49" spans="1:12" x14ac:dyDescent="0.25">
      <c r="A49" s="1" t="s">
        <v>181</v>
      </c>
      <c r="B49" s="1"/>
      <c r="C49" s="1"/>
      <c r="D49" s="1"/>
      <c r="E49" s="1"/>
      <c r="F49" s="1" t="s">
        <v>182</v>
      </c>
      <c r="G49" s="8"/>
      <c r="H49" s="8"/>
      <c r="I49" s="8"/>
      <c r="J49" s="8"/>
      <c r="K49" s="8"/>
      <c r="L49" s="8"/>
    </row>
    <row r="50" spans="1:12" x14ac:dyDescent="0.25">
      <c r="A50" s="1" t="s">
        <v>183</v>
      </c>
      <c r="B50" s="1"/>
      <c r="C50" s="1"/>
      <c r="D50" s="1"/>
      <c r="E50" s="1"/>
      <c r="F50" s="1" t="s">
        <v>184</v>
      </c>
      <c r="G50" s="8"/>
      <c r="H50" s="8"/>
      <c r="I50" s="8"/>
      <c r="J50" s="8"/>
      <c r="K50" s="8"/>
      <c r="L50" s="8"/>
    </row>
    <row r="51" spans="1:12" x14ac:dyDescent="0.25">
      <c r="A51" s="1" t="s">
        <v>185</v>
      </c>
      <c r="B51" s="1"/>
      <c r="C51" s="1"/>
      <c r="D51" s="1"/>
      <c r="E51" s="1"/>
      <c r="F51" s="1" t="s">
        <v>186</v>
      </c>
      <c r="G51" s="8"/>
      <c r="H51" s="8"/>
      <c r="I51" s="8"/>
      <c r="J51" s="8"/>
      <c r="K51" s="8"/>
      <c r="L51" s="8"/>
    </row>
    <row r="52" spans="1:12" x14ac:dyDescent="0.25">
      <c r="A52" s="1" t="s">
        <v>187</v>
      </c>
      <c r="B52" s="1"/>
      <c r="C52" s="1"/>
      <c r="D52" s="1"/>
      <c r="E52" s="1"/>
      <c r="F52" s="1" t="s">
        <v>188</v>
      </c>
      <c r="G52" s="8"/>
      <c r="H52" s="8"/>
      <c r="I52" s="8"/>
      <c r="J52" s="8"/>
      <c r="K52" s="8"/>
      <c r="L52" s="8"/>
    </row>
    <row r="53" spans="1:12" x14ac:dyDescent="0.25">
      <c r="A53" s="1" t="s">
        <v>189</v>
      </c>
      <c r="B53" s="1"/>
      <c r="C53" s="1"/>
      <c r="D53" s="1"/>
      <c r="E53" s="1"/>
      <c r="F53" s="1" t="s">
        <v>190</v>
      </c>
      <c r="G53" s="8"/>
      <c r="H53" s="8"/>
      <c r="I53" s="8"/>
      <c r="J53" s="8"/>
      <c r="K53" s="8"/>
      <c r="L53" s="8"/>
    </row>
    <row r="54" spans="1:12" x14ac:dyDescent="0.25">
      <c r="A54" s="1" t="s">
        <v>191</v>
      </c>
      <c r="B54" s="1"/>
      <c r="C54" s="1"/>
      <c r="D54" s="1"/>
      <c r="E54" s="1"/>
      <c r="F54" s="1" t="s">
        <v>192</v>
      </c>
      <c r="G54" s="8"/>
      <c r="H54" s="8"/>
      <c r="I54" s="8"/>
      <c r="J54" s="8"/>
      <c r="K54" s="8"/>
      <c r="L54" s="8"/>
    </row>
    <row r="55" spans="1:12" x14ac:dyDescent="0.25">
      <c r="A55" s="1" t="s">
        <v>193</v>
      </c>
      <c r="B55" s="1"/>
      <c r="C55" s="1"/>
      <c r="D55" s="1"/>
      <c r="E55" s="1"/>
      <c r="F55" s="1" t="s">
        <v>194</v>
      </c>
      <c r="G55" s="8"/>
      <c r="H55" s="8"/>
      <c r="I55" s="8"/>
      <c r="J55" s="8"/>
      <c r="K55" s="8"/>
      <c r="L55" s="8"/>
    </row>
    <row r="56" spans="1:12" x14ac:dyDescent="0.25">
      <c r="A56" s="1" t="s">
        <v>195</v>
      </c>
      <c r="B56" s="1"/>
      <c r="C56" s="1"/>
      <c r="D56" s="1"/>
      <c r="E56" s="1"/>
      <c r="F56" s="1" t="s">
        <v>196</v>
      </c>
      <c r="G56" s="8"/>
      <c r="H56" s="8"/>
      <c r="I56" s="8"/>
      <c r="J56" s="8"/>
      <c r="K56" s="8"/>
      <c r="L56" s="8"/>
    </row>
    <row r="57" spans="1:12" x14ac:dyDescent="0.25">
      <c r="A57" s="1" t="s">
        <v>197</v>
      </c>
      <c r="B57" s="1"/>
      <c r="C57" s="1"/>
      <c r="D57" s="1"/>
      <c r="E57" s="1"/>
      <c r="F57" s="1" t="s">
        <v>198</v>
      </c>
      <c r="G57" s="8"/>
      <c r="H57" s="8"/>
      <c r="I57" s="8"/>
      <c r="J57" s="8"/>
      <c r="K57" s="8"/>
      <c r="L57" s="8"/>
    </row>
    <row r="58" spans="1:12" x14ac:dyDescent="0.25">
      <c r="A58" s="1" t="s">
        <v>199</v>
      </c>
      <c r="B58" s="1"/>
      <c r="C58" s="1"/>
      <c r="D58" s="1"/>
      <c r="E58" s="1"/>
      <c r="F58" s="1" t="s">
        <v>200</v>
      </c>
      <c r="G58" s="8"/>
      <c r="H58" s="8"/>
      <c r="I58" s="8"/>
      <c r="J58" s="8"/>
      <c r="K58" s="8"/>
      <c r="L58" s="8"/>
    </row>
    <row r="59" spans="1:12" x14ac:dyDescent="0.25">
      <c r="A59" s="1" t="s">
        <v>201</v>
      </c>
      <c r="B59" s="1"/>
      <c r="C59" s="1"/>
      <c r="D59" s="1"/>
      <c r="E59" s="1"/>
      <c r="F59" s="1" t="s">
        <v>202</v>
      </c>
      <c r="G59" s="8"/>
      <c r="H59" s="8"/>
      <c r="I59" s="8"/>
      <c r="J59" s="8"/>
      <c r="K59" s="8"/>
      <c r="L59" s="8"/>
    </row>
    <row r="60" spans="1:12" x14ac:dyDescent="0.25">
      <c r="A60" s="1" t="s">
        <v>203</v>
      </c>
      <c r="B60" s="1"/>
      <c r="C60" s="1"/>
      <c r="D60" s="1"/>
      <c r="E60" s="1"/>
      <c r="F60" s="1" t="s">
        <v>204</v>
      </c>
      <c r="G60" s="8"/>
      <c r="H60" s="8"/>
      <c r="I60" s="8"/>
      <c r="J60" s="8"/>
      <c r="K60" s="8"/>
      <c r="L60" s="8"/>
    </row>
    <row r="61" spans="1:12" x14ac:dyDescent="0.25">
      <c r="A61" s="1" t="s">
        <v>205</v>
      </c>
      <c r="B61" s="1"/>
      <c r="C61" s="1"/>
      <c r="D61" s="1"/>
      <c r="E61" s="1"/>
      <c r="F61" s="1" t="s">
        <v>206</v>
      </c>
      <c r="G61" s="8"/>
      <c r="H61" s="8"/>
      <c r="I61" s="8"/>
      <c r="J61" s="8"/>
      <c r="K61" s="8"/>
      <c r="L61" s="8"/>
    </row>
    <row r="62" spans="1:12" x14ac:dyDescent="0.25">
      <c r="A62" s="1" t="s">
        <v>207</v>
      </c>
      <c r="B62" s="1"/>
      <c r="C62" s="1"/>
      <c r="D62" s="1"/>
      <c r="E62" s="1"/>
      <c r="F62" s="1" t="s">
        <v>208</v>
      </c>
      <c r="G62" s="8"/>
      <c r="H62" s="8"/>
      <c r="I62" s="8"/>
      <c r="J62" s="8"/>
      <c r="K62" s="8"/>
      <c r="L62" s="8"/>
    </row>
    <row r="63" spans="1:12" x14ac:dyDescent="0.25">
      <c r="A63" s="1" t="s">
        <v>209</v>
      </c>
      <c r="B63" s="1"/>
      <c r="C63" s="1"/>
      <c r="D63" s="1"/>
      <c r="E63" s="1"/>
      <c r="F63" s="1" t="s">
        <v>210</v>
      </c>
      <c r="G63" s="8"/>
      <c r="H63" s="8"/>
      <c r="I63" s="8"/>
      <c r="J63" s="8"/>
      <c r="K63" s="8"/>
      <c r="L63" s="8"/>
    </row>
    <row r="64" spans="1:12" x14ac:dyDescent="0.25">
      <c r="A64" s="1" t="s">
        <v>211</v>
      </c>
      <c r="B64" s="1"/>
      <c r="C64" s="1"/>
      <c r="D64" s="1"/>
      <c r="E64" s="1"/>
      <c r="F64" s="1" t="s">
        <v>212</v>
      </c>
      <c r="G64" s="8"/>
      <c r="H64" s="8"/>
      <c r="I64" s="8"/>
      <c r="J64" s="8"/>
      <c r="K64" s="8"/>
      <c r="L64" s="8"/>
    </row>
    <row r="65" spans="1:12" x14ac:dyDescent="0.25">
      <c r="A65" s="1" t="s">
        <v>213</v>
      </c>
      <c r="B65" s="1"/>
      <c r="C65" s="1"/>
      <c r="D65" s="1"/>
      <c r="E65" s="1"/>
      <c r="F65" s="1" t="s">
        <v>214</v>
      </c>
      <c r="G65" s="8"/>
      <c r="H65" s="8"/>
      <c r="I65" s="8"/>
      <c r="J65" s="8"/>
      <c r="K65" s="8"/>
      <c r="L65" s="8"/>
    </row>
    <row r="66" spans="1:12" x14ac:dyDescent="0.25">
      <c r="A66" s="1" t="s">
        <v>215</v>
      </c>
      <c r="B66" s="1"/>
      <c r="C66" s="1"/>
      <c r="D66" s="1"/>
      <c r="E66" s="1"/>
      <c r="F66" s="1" t="s">
        <v>216</v>
      </c>
      <c r="G66" s="8"/>
      <c r="H66" s="8"/>
      <c r="I66" s="8"/>
      <c r="J66" s="8"/>
      <c r="K66" s="8"/>
      <c r="L66" s="8"/>
    </row>
    <row r="67" spans="1:12" x14ac:dyDescent="0.25">
      <c r="A67" s="1" t="s">
        <v>217</v>
      </c>
      <c r="B67" s="1"/>
      <c r="C67" s="1"/>
      <c r="D67" s="1"/>
      <c r="E67" s="1"/>
      <c r="F67" s="1" t="s">
        <v>218</v>
      </c>
      <c r="G67" s="8"/>
      <c r="H67" s="8"/>
      <c r="I67" s="8"/>
      <c r="J67" s="8"/>
      <c r="K67" s="8"/>
      <c r="L67" s="8"/>
    </row>
    <row r="68" spans="1:12" x14ac:dyDescent="0.25">
      <c r="A68" s="1" t="s">
        <v>219</v>
      </c>
      <c r="B68" s="1"/>
      <c r="C68" s="1"/>
      <c r="D68" s="1"/>
      <c r="E68" s="1"/>
      <c r="F68" s="1" t="s">
        <v>220</v>
      </c>
      <c r="G68" s="8"/>
      <c r="H68" s="8"/>
      <c r="I68" s="8"/>
      <c r="J68" s="8"/>
      <c r="K68" s="8"/>
      <c r="L68" s="8"/>
    </row>
    <row r="69" spans="1:12" x14ac:dyDescent="0.25">
      <c r="A69" s="1" t="s">
        <v>221</v>
      </c>
      <c r="B69" s="1"/>
      <c r="C69" s="1"/>
      <c r="D69" s="1"/>
      <c r="E69" s="1"/>
      <c r="F69" s="1" t="s">
        <v>222</v>
      </c>
      <c r="G69" s="8"/>
      <c r="H69" s="8"/>
      <c r="I69" s="8"/>
      <c r="J69" s="8"/>
      <c r="K69" s="8"/>
      <c r="L69" s="8"/>
    </row>
    <row r="70" spans="1:12" x14ac:dyDescent="0.25">
      <c r="A70" s="1" t="s">
        <v>223</v>
      </c>
      <c r="B70" s="1"/>
      <c r="C70" s="1"/>
      <c r="D70" s="1"/>
      <c r="E70" s="1"/>
      <c r="F70" s="1" t="s">
        <v>224</v>
      </c>
      <c r="G70" s="8"/>
      <c r="H70" s="8"/>
      <c r="I70" s="8"/>
      <c r="J70" s="8"/>
      <c r="K70" s="8"/>
      <c r="L70" s="8"/>
    </row>
    <row r="71" spans="1:12" x14ac:dyDescent="0.25">
      <c r="A71" s="1" t="s">
        <v>225</v>
      </c>
      <c r="B71" s="1"/>
      <c r="C71" s="1"/>
      <c r="D71" s="1"/>
      <c r="E71" s="1"/>
      <c r="F71" s="1" t="s">
        <v>226</v>
      </c>
      <c r="G71" s="8"/>
      <c r="H71" s="8"/>
      <c r="I71" s="8"/>
      <c r="J71" s="8"/>
      <c r="K71" s="8"/>
      <c r="L71" s="8"/>
    </row>
    <row r="72" spans="1:12" x14ac:dyDescent="0.25">
      <c r="A72" s="1" t="s">
        <v>227</v>
      </c>
      <c r="B72" s="1"/>
      <c r="C72" s="1"/>
      <c r="D72" s="1"/>
      <c r="E72" s="1"/>
      <c r="F72" s="1" t="s">
        <v>228</v>
      </c>
      <c r="G72" s="8"/>
      <c r="H72" s="8"/>
      <c r="I72" s="8"/>
      <c r="J72" s="8"/>
      <c r="K72" s="8"/>
      <c r="L72" s="8"/>
    </row>
    <row r="73" spans="1:12" x14ac:dyDescent="0.25">
      <c r="A73" s="1" t="s">
        <v>229</v>
      </c>
      <c r="B73" s="1"/>
      <c r="C73" s="1"/>
      <c r="D73" s="1"/>
      <c r="E73" s="1"/>
      <c r="F73" s="1" t="s">
        <v>230</v>
      </c>
      <c r="G73" s="8"/>
      <c r="H73" s="8"/>
      <c r="I73" s="8"/>
      <c r="J73" s="8"/>
      <c r="K73" s="8"/>
      <c r="L73" s="8"/>
    </row>
    <row r="74" spans="1:12" x14ac:dyDescent="0.25">
      <c r="A74" s="1" t="s">
        <v>231</v>
      </c>
      <c r="B74" s="1"/>
      <c r="C74" s="1"/>
      <c r="D74" s="1"/>
      <c r="E74" s="1"/>
      <c r="F74" s="1" t="s">
        <v>232</v>
      </c>
      <c r="G74" s="8"/>
      <c r="H74" s="8"/>
      <c r="I74" s="8"/>
      <c r="J74" s="8"/>
      <c r="K74" s="8"/>
      <c r="L74" s="8"/>
    </row>
    <row r="75" spans="1:12" x14ac:dyDescent="0.25">
      <c r="A75" s="1" t="s">
        <v>233</v>
      </c>
      <c r="B75" s="1"/>
      <c r="C75" s="1"/>
      <c r="D75" s="1"/>
      <c r="E75" s="1"/>
      <c r="F75" s="1" t="s">
        <v>234</v>
      </c>
      <c r="G75" s="8"/>
      <c r="H75" s="8"/>
      <c r="I75" s="8"/>
      <c r="J75" s="8"/>
      <c r="K75" s="8"/>
      <c r="L75" s="8"/>
    </row>
    <row r="76" spans="1:12" x14ac:dyDescent="0.25">
      <c r="A76" s="1" t="s">
        <v>235</v>
      </c>
      <c r="B76" s="1"/>
      <c r="C76" s="1"/>
      <c r="D76" s="1"/>
      <c r="E76" s="1"/>
      <c r="F76" s="1" t="s">
        <v>236</v>
      </c>
      <c r="G76" s="8"/>
      <c r="H76" s="8"/>
      <c r="I76" s="8"/>
      <c r="J76" s="8"/>
      <c r="K76" s="8"/>
      <c r="L76" s="8"/>
    </row>
    <row r="77" spans="1:12" x14ac:dyDescent="0.25">
      <c r="A77" s="1" t="s">
        <v>237</v>
      </c>
      <c r="B77" s="1"/>
      <c r="C77" s="1"/>
      <c r="D77" s="1"/>
      <c r="E77" s="1"/>
      <c r="F77" s="1" t="s">
        <v>238</v>
      </c>
      <c r="G77" s="8"/>
      <c r="H77" s="8"/>
      <c r="I77" s="8"/>
      <c r="J77" s="8"/>
      <c r="K77" s="8"/>
      <c r="L77" s="8"/>
    </row>
    <row r="78" spans="1:12" x14ac:dyDescent="0.25">
      <c r="A78" s="1" t="s">
        <v>239</v>
      </c>
      <c r="B78" s="1"/>
      <c r="C78" s="1"/>
      <c r="D78" s="1"/>
      <c r="E78" s="1"/>
      <c r="F78" s="1" t="s">
        <v>240</v>
      </c>
      <c r="G78" s="8"/>
      <c r="H78" s="8"/>
      <c r="I78" s="8"/>
      <c r="J78" s="8"/>
      <c r="K78" s="8"/>
      <c r="L78" s="8"/>
    </row>
    <row r="79" spans="1:12" x14ac:dyDescent="0.25">
      <c r="A79" s="1" t="s">
        <v>241</v>
      </c>
      <c r="B79" s="1"/>
      <c r="C79" s="1"/>
      <c r="D79" s="1"/>
      <c r="E79" s="1"/>
      <c r="F79" s="1" t="s">
        <v>242</v>
      </c>
      <c r="G79" s="8"/>
      <c r="H79" s="8"/>
      <c r="I79" s="8"/>
      <c r="J79" s="8"/>
      <c r="K79" s="8"/>
      <c r="L79" s="8"/>
    </row>
    <row r="80" spans="1:12" x14ac:dyDescent="0.25">
      <c r="A80" s="1" t="s">
        <v>243</v>
      </c>
      <c r="B80" s="1"/>
      <c r="C80" s="1"/>
      <c r="D80" s="1"/>
      <c r="E80" s="1"/>
      <c r="F80" s="1" t="s">
        <v>244</v>
      </c>
      <c r="G80" s="8"/>
      <c r="H80" s="8"/>
      <c r="I80" s="8"/>
      <c r="J80" s="8"/>
      <c r="K80" s="8"/>
      <c r="L80" s="8"/>
    </row>
    <row r="81" spans="1:12" x14ac:dyDescent="0.25">
      <c r="A81" s="1" t="s">
        <v>245</v>
      </c>
      <c r="B81" s="1"/>
      <c r="C81" s="1"/>
      <c r="D81" s="1"/>
      <c r="E81" s="1"/>
      <c r="F81" s="1" t="s">
        <v>246</v>
      </c>
      <c r="G81" s="8"/>
      <c r="H81" s="8"/>
      <c r="I81" s="8"/>
      <c r="J81" s="8"/>
      <c r="K81" s="8"/>
      <c r="L81" s="8"/>
    </row>
    <row r="82" spans="1:12" x14ac:dyDescent="0.25">
      <c r="A82" s="1" t="s">
        <v>247</v>
      </c>
      <c r="B82" s="1"/>
      <c r="C82" s="1"/>
      <c r="D82" s="1"/>
      <c r="E82" s="1"/>
      <c r="F82" s="1" t="s">
        <v>248</v>
      </c>
      <c r="G82" s="8"/>
      <c r="H82" s="8"/>
      <c r="I82" s="8"/>
      <c r="J82" s="8"/>
      <c r="K82" s="8"/>
      <c r="L82" s="8"/>
    </row>
    <row r="83" spans="1:12" x14ac:dyDescent="0.25">
      <c r="A83" s="1" t="s">
        <v>249</v>
      </c>
      <c r="B83" s="1"/>
      <c r="C83" s="1"/>
      <c r="D83" s="1"/>
      <c r="E83" s="1"/>
      <c r="F83" s="1" t="s">
        <v>250</v>
      </c>
      <c r="G83" s="8"/>
      <c r="H83" s="8"/>
      <c r="I83" s="8"/>
      <c r="J83" s="8"/>
      <c r="K83" s="8"/>
      <c r="L83" s="8"/>
    </row>
    <row r="84" spans="1:12" x14ac:dyDescent="0.25">
      <c r="A84" s="1" t="s">
        <v>251</v>
      </c>
      <c r="B84" s="1"/>
      <c r="C84" s="1"/>
      <c r="D84" s="1"/>
      <c r="E84" s="1"/>
      <c r="F84" s="1" t="s">
        <v>252</v>
      </c>
      <c r="G84" s="8"/>
      <c r="H84" s="8"/>
      <c r="I84" s="8"/>
      <c r="J84" s="8"/>
      <c r="K84" s="8"/>
      <c r="L84" s="8"/>
    </row>
    <row r="85" spans="1:12" x14ac:dyDescent="0.25">
      <c r="A85" s="1" t="s">
        <v>253</v>
      </c>
      <c r="B85" s="1"/>
      <c r="C85" s="1"/>
      <c r="D85" s="1"/>
      <c r="E85" s="1"/>
      <c r="F85" s="1" t="s">
        <v>254</v>
      </c>
      <c r="G85" s="8"/>
      <c r="H85" s="8"/>
      <c r="I85" s="8"/>
      <c r="J85" s="8"/>
      <c r="K85" s="8"/>
      <c r="L85" s="8"/>
    </row>
    <row r="86" spans="1:12" x14ac:dyDescent="0.25">
      <c r="A86" s="1" t="s">
        <v>255</v>
      </c>
      <c r="B86" s="1"/>
      <c r="C86" s="1"/>
      <c r="D86" s="1"/>
      <c r="E86" s="1"/>
      <c r="F86" s="1" t="s">
        <v>256</v>
      </c>
      <c r="G86" s="8"/>
      <c r="H86" s="8"/>
      <c r="I86" s="8"/>
      <c r="J86" s="8"/>
      <c r="K86" s="8"/>
      <c r="L86" s="8"/>
    </row>
    <row r="87" spans="1:12" x14ac:dyDescent="0.25">
      <c r="A87" s="1" t="s">
        <v>257</v>
      </c>
      <c r="B87" s="1"/>
      <c r="C87" s="1"/>
      <c r="D87" s="1"/>
      <c r="E87" s="1"/>
      <c r="F87" s="1" t="s">
        <v>258</v>
      </c>
      <c r="G87" s="8"/>
      <c r="H87" s="8"/>
      <c r="I87" s="8"/>
      <c r="J87" s="8"/>
      <c r="K87" s="8"/>
      <c r="L87" s="8"/>
    </row>
    <row r="88" spans="1:12" x14ac:dyDescent="0.25">
      <c r="A88" s="1" t="s">
        <v>259</v>
      </c>
      <c r="B88" s="1"/>
      <c r="C88" s="1"/>
      <c r="D88" s="1"/>
      <c r="E88" s="1"/>
      <c r="F88" s="1" t="s">
        <v>260</v>
      </c>
      <c r="G88" s="8"/>
      <c r="H88" s="8"/>
      <c r="I88" s="8"/>
      <c r="J88" s="8"/>
      <c r="K88" s="8"/>
      <c r="L88" s="8"/>
    </row>
    <row r="89" spans="1:12" x14ac:dyDescent="0.25">
      <c r="A89" s="1" t="s">
        <v>261</v>
      </c>
      <c r="B89" s="1"/>
      <c r="C89" s="1"/>
      <c r="D89" s="1"/>
      <c r="E89" s="1"/>
      <c r="F89" s="1" t="s">
        <v>262</v>
      </c>
      <c r="G89" s="8"/>
      <c r="H89" s="8"/>
      <c r="I89" s="8"/>
      <c r="J89" s="8"/>
      <c r="K89" s="8"/>
      <c r="L89" s="8"/>
    </row>
    <row r="90" spans="1:12" x14ac:dyDescent="0.25">
      <c r="A90" s="1" t="s">
        <v>263</v>
      </c>
      <c r="B90" s="1"/>
      <c r="C90" s="1"/>
      <c r="D90" s="1"/>
      <c r="E90" s="1"/>
      <c r="F90" s="1" t="s">
        <v>264</v>
      </c>
      <c r="G90" s="8"/>
      <c r="H90" s="8"/>
      <c r="I90" s="8"/>
      <c r="J90" s="8"/>
      <c r="K90" s="8"/>
      <c r="L90" s="8"/>
    </row>
    <row r="91" spans="1:12" x14ac:dyDescent="0.25">
      <c r="A91" s="1" t="s">
        <v>265</v>
      </c>
      <c r="B91" s="1"/>
      <c r="C91" s="1"/>
      <c r="D91" s="1"/>
      <c r="E91" s="1"/>
      <c r="F91" s="1" t="s">
        <v>266</v>
      </c>
      <c r="G91" s="8"/>
      <c r="H91" s="8"/>
      <c r="I91" s="8"/>
      <c r="J91" s="8"/>
      <c r="K91" s="8"/>
      <c r="L91" s="8"/>
    </row>
    <row r="92" spans="1:12" x14ac:dyDescent="0.25">
      <c r="A92" s="1" t="s">
        <v>267</v>
      </c>
      <c r="B92" s="1"/>
      <c r="C92" s="1"/>
      <c r="D92" s="1"/>
      <c r="E92" s="1"/>
      <c r="F92" s="1"/>
      <c r="G92" s="8"/>
      <c r="H92" s="8"/>
      <c r="I92" s="8"/>
      <c r="J92" s="8"/>
      <c r="K92" s="8"/>
      <c r="L92" s="8"/>
    </row>
    <row r="93" spans="1:12" x14ac:dyDescent="0.25">
      <c r="A93" s="1" t="s">
        <v>268</v>
      </c>
      <c r="B93" s="1"/>
      <c r="C93" s="1"/>
      <c r="D93" s="1"/>
      <c r="E93" s="1"/>
      <c r="F93" s="1"/>
      <c r="G93" s="8"/>
      <c r="H93" s="8"/>
      <c r="I93" s="8"/>
      <c r="J93" s="8"/>
      <c r="K93" s="8"/>
      <c r="L93" s="8"/>
    </row>
    <row r="94" spans="1:12" x14ac:dyDescent="0.25">
      <c r="A94" s="1" t="s">
        <v>269</v>
      </c>
      <c r="B94" s="1"/>
      <c r="C94" s="1"/>
      <c r="D94" s="1"/>
      <c r="E94" s="1"/>
      <c r="F94" s="1"/>
      <c r="G94" s="8"/>
      <c r="H94" s="8"/>
      <c r="I94" s="8"/>
      <c r="J94" s="8"/>
      <c r="K94" s="8"/>
      <c r="L94" s="8"/>
    </row>
    <row r="95" spans="1:12" x14ac:dyDescent="0.25">
      <c r="A95" s="1" t="s">
        <v>270</v>
      </c>
      <c r="B95" s="1"/>
      <c r="C95" s="1"/>
      <c r="D95" s="1"/>
      <c r="E95" s="1"/>
      <c r="F95" s="1"/>
      <c r="G95" s="8"/>
      <c r="H95" s="8"/>
      <c r="I95" s="8"/>
      <c r="J95" s="8"/>
      <c r="K95" s="8"/>
      <c r="L95" s="8"/>
    </row>
    <row r="96" spans="1:12" x14ac:dyDescent="0.25">
      <c r="A96" s="1" t="s">
        <v>271</v>
      </c>
      <c r="B96" s="1"/>
      <c r="C96" s="1"/>
      <c r="D96" s="1"/>
      <c r="E96" s="1"/>
      <c r="F96" s="1"/>
      <c r="G96" s="8"/>
      <c r="H96" s="8"/>
      <c r="I96" s="8"/>
      <c r="J96" s="8"/>
      <c r="K96" s="8"/>
      <c r="L96" s="8"/>
    </row>
    <row r="97" spans="1:12" x14ac:dyDescent="0.25">
      <c r="A97" s="1" t="s">
        <v>272</v>
      </c>
      <c r="B97" s="1"/>
      <c r="C97" s="1"/>
      <c r="D97" s="1"/>
      <c r="E97" s="1"/>
      <c r="F97" s="1"/>
      <c r="G97" s="8"/>
      <c r="H97" s="8"/>
      <c r="I97" s="8"/>
      <c r="J97" s="8"/>
      <c r="K97" s="8"/>
      <c r="L97" s="8"/>
    </row>
    <row r="98" spans="1:12" x14ac:dyDescent="0.25">
      <c r="A98" s="1" t="s">
        <v>273</v>
      </c>
      <c r="B98" s="1"/>
      <c r="C98" s="1"/>
      <c r="D98" s="1"/>
      <c r="E98" s="1"/>
      <c r="F98" s="1"/>
      <c r="G98" s="8"/>
      <c r="H98" s="8"/>
      <c r="I98" s="8"/>
      <c r="J98" s="8"/>
      <c r="K98" s="8"/>
      <c r="L98" s="8"/>
    </row>
    <row r="99" spans="1:12" x14ac:dyDescent="0.25">
      <c r="A99" s="1" t="s">
        <v>274</v>
      </c>
      <c r="B99" s="1"/>
      <c r="C99" s="1"/>
      <c r="D99" s="1"/>
      <c r="E99" s="1"/>
      <c r="F99" s="1"/>
      <c r="G99" s="8"/>
      <c r="H99" s="8"/>
      <c r="I99" s="8"/>
      <c r="J99" s="8"/>
      <c r="K99" s="8"/>
      <c r="L99" s="8"/>
    </row>
    <row r="100" spans="1:12" x14ac:dyDescent="0.25">
      <c r="A100" s="1" t="s">
        <v>275</v>
      </c>
      <c r="B100" s="1"/>
      <c r="C100" s="1"/>
      <c r="D100" s="1"/>
      <c r="E100" s="1"/>
      <c r="F100" s="1"/>
      <c r="G100" s="8"/>
      <c r="H100" s="8"/>
      <c r="I100" s="8"/>
      <c r="J100" s="8"/>
      <c r="K100" s="8"/>
      <c r="L100" s="8"/>
    </row>
    <row r="101" spans="1:12" x14ac:dyDescent="0.25">
      <c r="A101" s="1" t="s">
        <v>276</v>
      </c>
      <c r="B101" s="1"/>
      <c r="C101" s="1"/>
      <c r="D101" s="1"/>
      <c r="E101" s="1"/>
      <c r="F101" s="1"/>
      <c r="G101" s="8"/>
      <c r="H101" s="8"/>
      <c r="I101" s="8"/>
      <c r="J101" s="8"/>
      <c r="K101" s="8"/>
      <c r="L101" s="8"/>
    </row>
    <row r="102" spans="1:12" x14ac:dyDescent="0.25">
      <c r="A102" s="1" t="s">
        <v>277</v>
      </c>
      <c r="B102" s="1"/>
      <c r="C102" s="1"/>
      <c r="D102" s="1"/>
      <c r="E102" s="1"/>
      <c r="F102" s="1"/>
      <c r="G102" s="8"/>
      <c r="H102" s="8"/>
      <c r="I102" s="8"/>
      <c r="J102" s="8"/>
      <c r="K102" s="8"/>
      <c r="L102" s="8"/>
    </row>
    <row r="103" spans="1:12" x14ac:dyDescent="0.25">
      <c r="A103" s="1" t="s">
        <v>278</v>
      </c>
      <c r="B103" s="1"/>
      <c r="C103" s="1"/>
      <c r="D103" s="1"/>
      <c r="E103" s="1"/>
      <c r="F103" s="1"/>
      <c r="G103" s="8"/>
      <c r="H103" s="8"/>
      <c r="I103" s="8"/>
      <c r="J103" s="8"/>
      <c r="K103" s="8"/>
      <c r="L103" s="8"/>
    </row>
    <row r="104" spans="1:12" x14ac:dyDescent="0.25">
      <c r="A104" s="1" t="s">
        <v>279</v>
      </c>
      <c r="B104" s="1"/>
      <c r="C104" s="1"/>
      <c r="D104" s="1"/>
      <c r="E104" s="1"/>
      <c r="F104" s="1"/>
      <c r="G104" s="8"/>
      <c r="H104" s="8"/>
      <c r="I104" s="8"/>
      <c r="J104" s="8"/>
      <c r="K104" s="8"/>
      <c r="L104" s="8"/>
    </row>
    <row r="105" spans="1:12" x14ac:dyDescent="0.25">
      <c r="A105" s="1" t="s">
        <v>280</v>
      </c>
      <c r="B105" s="1"/>
      <c r="C105" s="1"/>
      <c r="D105" s="1"/>
      <c r="E105" s="1"/>
      <c r="F105" s="1"/>
      <c r="G105" s="8"/>
      <c r="H105" s="8"/>
      <c r="I105" s="8"/>
      <c r="J105" s="8"/>
      <c r="K105" s="8"/>
      <c r="L105" s="8"/>
    </row>
    <row r="106" spans="1:12" x14ac:dyDescent="0.25">
      <c r="A106" s="1" t="s">
        <v>281</v>
      </c>
      <c r="B106" s="1"/>
      <c r="C106" s="1"/>
      <c r="D106" s="1"/>
      <c r="E106" s="1"/>
      <c r="F106" s="1"/>
      <c r="G106" s="8"/>
      <c r="H106" s="8"/>
      <c r="I106" s="8"/>
      <c r="J106" s="8"/>
      <c r="K106" s="8"/>
      <c r="L106" s="8"/>
    </row>
    <row r="107" spans="1:12" x14ac:dyDescent="0.25">
      <c r="A107" s="1" t="s">
        <v>282</v>
      </c>
      <c r="B107" s="1"/>
      <c r="C107" s="1"/>
      <c r="D107" s="1"/>
      <c r="E107" s="1"/>
      <c r="F107" s="1"/>
      <c r="G107" s="8"/>
      <c r="H107" s="8"/>
      <c r="I107" s="8"/>
      <c r="J107" s="8"/>
      <c r="K107" s="8"/>
      <c r="L107" s="8"/>
    </row>
    <row r="108" spans="1:12" x14ac:dyDescent="0.25">
      <c r="A108" s="1" t="s">
        <v>283</v>
      </c>
      <c r="B108" s="1"/>
      <c r="C108" s="1"/>
      <c r="D108" s="1"/>
      <c r="E108" s="1"/>
      <c r="F108" s="1"/>
      <c r="G108" s="8"/>
      <c r="H108" s="8"/>
      <c r="I108" s="8"/>
      <c r="J108" s="8"/>
      <c r="K108" s="8"/>
      <c r="L108" s="8"/>
    </row>
    <row r="109" spans="1:12" x14ac:dyDescent="0.25">
      <c r="A109" s="1" t="s">
        <v>284</v>
      </c>
      <c r="B109" s="1"/>
      <c r="C109" s="1"/>
      <c r="D109" s="1"/>
      <c r="E109" s="1"/>
      <c r="F109" s="1"/>
      <c r="G109" s="8"/>
      <c r="H109" s="8"/>
      <c r="I109" s="8"/>
      <c r="J109" s="8"/>
      <c r="K109" s="8"/>
      <c r="L109" s="8"/>
    </row>
    <row r="110" spans="1:12" x14ac:dyDescent="0.25">
      <c r="A110" s="1" t="s">
        <v>285</v>
      </c>
      <c r="B110" s="1"/>
      <c r="C110" s="1"/>
      <c r="D110" s="1"/>
      <c r="E110" s="1"/>
      <c r="F110" s="1"/>
      <c r="G110" s="8"/>
      <c r="H110" s="8"/>
      <c r="I110" s="8"/>
      <c r="J110" s="8"/>
      <c r="K110" s="8"/>
      <c r="L110" s="8"/>
    </row>
    <row r="111" spans="1:12" x14ac:dyDescent="0.25">
      <c r="A111" s="1" t="s">
        <v>286</v>
      </c>
      <c r="B111" s="1"/>
      <c r="C111" s="1"/>
      <c r="D111" s="1"/>
      <c r="E111" s="1"/>
      <c r="F111" s="1"/>
      <c r="G111" s="8"/>
      <c r="H111" s="8"/>
      <c r="I111" s="8"/>
      <c r="J111" s="8"/>
      <c r="K111" s="8"/>
      <c r="L111" s="8"/>
    </row>
    <row r="112" spans="1:12" x14ac:dyDescent="0.25">
      <c r="A112" s="1" t="s">
        <v>287</v>
      </c>
      <c r="B112" s="1"/>
      <c r="C112" s="1"/>
      <c r="D112" s="1"/>
      <c r="E112" s="1"/>
      <c r="F112" s="1"/>
      <c r="G112" s="8"/>
      <c r="H112" s="8"/>
      <c r="I112" s="8"/>
      <c r="J112" s="8"/>
      <c r="K112" s="8"/>
      <c r="L112" s="8"/>
    </row>
    <row r="113" spans="1:12" x14ac:dyDescent="0.25">
      <c r="A113" s="1" t="s">
        <v>288</v>
      </c>
      <c r="B113" s="1"/>
      <c r="C113" s="1"/>
      <c r="D113" s="1"/>
      <c r="E113" s="1"/>
      <c r="F113" s="1"/>
      <c r="G113" s="8"/>
      <c r="H113" s="8"/>
      <c r="I113" s="8"/>
      <c r="J113" s="8"/>
      <c r="K113" s="8"/>
      <c r="L113" s="8"/>
    </row>
    <row r="114" spans="1:12" x14ac:dyDescent="0.25">
      <c r="A114" s="1" t="s">
        <v>289</v>
      </c>
      <c r="B114" s="1"/>
      <c r="C114" s="1"/>
      <c r="D114" s="1"/>
      <c r="E114" s="1"/>
      <c r="F114" s="1"/>
      <c r="G114" s="8"/>
      <c r="H114" s="8"/>
      <c r="I114" s="8"/>
      <c r="J114" s="8"/>
      <c r="K114" s="8"/>
      <c r="L114" s="8"/>
    </row>
    <row r="115" spans="1:12" x14ac:dyDescent="0.25">
      <c r="A115" s="1" t="s">
        <v>290</v>
      </c>
      <c r="B115" s="1"/>
      <c r="C115" s="1"/>
      <c r="D115" s="1"/>
      <c r="E115" s="1"/>
      <c r="F115" s="1"/>
      <c r="G115" s="8"/>
      <c r="H115" s="8"/>
      <c r="I115" s="8"/>
      <c r="J115" s="8"/>
      <c r="K115" s="8"/>
      <c r="L115" s="8"/>
    </row>
    <row r="116" spans="1:12" x14ac:dyDescent="0.25">
      <c r="A116" s="1" t="s">
        <v>291</v>
      </c>
      <c r="B116" s="1"/>
      <c r="C116" s="1"/>
      <c r="D116" s="1"/>
      <c r="E116" s="1"/>
      <c r="F116" s="1"/>
      <c r="G116" s="8"/>
      <c r="H116" s="8"/>
      <c r="I116" s="8"/>
      <c r="J116" s="8"/>
      <c r="K116" s="8"/>
      <c r="L116" s="8"/>
    </row>
    <row r="117" spans="1:12" x14ac:dyDescent="0.25">
      <c r="A117" s="1" t="s">
        <v>292</v>
      </c>
      <c r="B117" s="1"/>
      <c r="C117" s="1"/>
      <c r="D117" s="1"/>
      <c r="E117" s="1"/>
      <c r="F117" s="1"/>
      <c r="G117" s="8"/>
      <c r="H117" s="8"/>
      <c r="I117" s="8"/>
      <c r="J117" s="8"/>
      <c r="K117" s="8"/>
      <c r="L117" s="8"/>
    </row>
    <row r="118" spans="1:12" x14ac:dyDescent="0.25">
      <c r="A118" s="1" t="s">
        <v>293</v>
      </c>
      <c r="B118" s="1"/>
      <c r="C118" s="1"/>
      <c r="D118" s="1"/>
      <c r="E118" s="1"/>
      <c r="F118" s="1"/>
      <c r="G118" s="8"/>
      <c r="H118" s="8"/>
      <c r="I118" s="8"/>
      <c r="J118" s="8"/>
      <c r="K118" s="8"/>
      <c r="L118" s="8"/>
    </row>
    <row r="119" spans="1:12" x14ac:dyDescent="0.25">
      <c r="A119" s="1" t="s">
        <v>294</v>
      </c>
      <c r="B119" s="1"/>
      <c r="C119" s="1"/>
      <c r="D119" s="1"/>
      <c r="E119" s="1"/>
      <c r="F119" s="1"/>
      <c r="G119" s="8"/>
      <c r="H119" s="8"/>
      <c r="I119" s="8"/>
      <c r="J119" s="8"/>
      <c r="K119" s="8"/>
      <c r="L119" s="8"/>
    </row>
    <row r="120" spans="1:12" x14ac:dyDescent="0.25">
      <c r="A120" s="1" t="s">
        <v>295</v>
      </c>
      <c r="B120" s="1"/>
      <c r="C120" s="1"/>
      <c r="D120" s="1"/>
      <c r="E120" s="1"/>
      <c r="F120" s="1"/>
      <c r="G120" s="8"/>
      <c r="H120" s="8"/>
      <c r="I120" s="8"/>
      <c r="J120" s="8"/>
      <c r="K120" s="8"/>
      <c r="L120" s="8"/>
    </row>
    <row r="121" spans="1:12" x14ac:dyDescent="0.25">
      <c r="A121" s="1" t="s">
        <v>296</v>
      </c>
      <c r="B121" s="1"/>
      <c r="C121" s="1"/>
      <c r="D121" s="1"/>
      <c r="E121" s="1"/>
      <c r="F121" s="1"/>
      <c r="G121" s="8"/>
      <c r="H121" s="8"/>
      <c r="I121" s="8"/>
      <c r="J121" s="8"/>
      <c r="K121" s="8"/>
      <c r="L121" s="8"/>
    </row>
    <row r="122" spans="1:12" x14ac:dyDescent="0.25">
      <c r="A122" s="1" t="s">
        <v>297</v>
      </c>
      <c r="B122" s="1"/>
      <c r="C122" s="1"/>
      <c r="D122" s="1"/>
      <c r="E122" s="1"/>
      <c r="F122" s="1"/>
      <c r="G122" s="8"/>
      <c r="H122" s="8"/>
      <c r="I122" s="8"/>
      <c r="J122" s="8"/>
      <c r="K122" s="8"/>
      <c r="L122" s="8"/>
    </row>
    <row r="123" spans="1:12" x14ac:dyDescent="0.25">
      <c r="A123" s="1" t="s">
        <v>298</v>
      </c>
      <c r="B123" s="1"/>
      <c r="C123" s="1"/>
      <c r="D123" s="1"/>
      <c r="E123" s="1"/>
      <c r="F123" s="1"/>
      <c r="G123" s="8"/>
      <c r="H123" s="8"/>
      <c r="I123" s="8"/>
      <c r="J123" s="8"/>
      <c r="K123" s="8"/>
      <c r="L123" s="8"/>
    </row>
    <row r="124" spans="1:12" x14ac:dyDescent="0.25">
      <c r="A124" s="1" t="s">
        <v>299</v>
      </c>
      <c r="B124" s="1"/>
      <c r="C124" s="1"/>
      <c r="D124" s="1"/>
      <c r="E124" s="1"/>
      <c r="F124" s="1"/>
      <c r="G124" s="8"/>
      <c r="H124" s="8"/>
      <c r="I124" s="8"/>
      <c r="J124" s="8"/>
      <c r="K124" s="8"/>
      <c r="L124" s="8"/>
    </row>
    <row r="125" spans="1:12" x14ac:dyDescent="0.25">
      <c r="A125" s="1" t="s">
        <v>300</v>
      </c>
      <c r="B125" s="1"/>
      <c r="C125" s="1"/>
      <c r="D125" s="1"/>
      <c r="E125" s="1"/>
      <c r="F125" s="1"/>
      <c r="G125" s="8"/>
      <c r="H125" s="8"/>
      <c r="I125" s="8"/>
      <c r="J125" s="8"/>
      <c r="K125" s="8"/>
      <c r="L125" s="8"/>
    </row>
    <row r="126" spans="1:12" x14ac:dyDescent="0.25">
      <c r="A126" s="1" t="s">
        <v>301</v>
      </c>
      <c r="B126" s="1"/>
      <c r="C126" s="1"/>
      <c r="D126" s="1"/>
      <c r="E126" s="1"/>
      <c r="F126" s="1"/>
      <c r="G126" s="8"/>
      <c r="H126" s="8"/>
      <c r="I126" s="8"/>
      <c r="J126" s="8"/>
      <c r="K126" s="8"/>
      <c r="L126" s="8"/>
    </row>
    <row r="127" spans="1:12" x14ac:dyDescent="0.25">
      <c r="A127" s="1" t="s">
        <v>302</v>
      </c>
      <c r="B127" s="1"/>
      <c r="C127" s="1"/>
      <c r="D127" s="1"/>
      <c r="E127" s="1"/>
      <c r="F127" s="1"/>
      <c r="G127" s="8"/>
      <c r="H127" s="8"/>
      <c r="I127" s="8"/>
      <c r="J127" s="8"/>
      <c r="K127" s="8"/>
      <c r="L127" s="8"/>
    </row>
    <row r="128" spans="1:12" x14ac:dyDescent="0.25">
      <c r="A128" s="1" t="s">
        <v>303</v>
      </c>
      <c r="B128" s="1"/>
      <c r="C128" s="1"/>
      <c r="D128" s="1"/>
      <c r="E128" s="1"/>
      <c r="F128" s="1"/>
      <c r="G128" s="8"/>
      <c r="H128" s="8"/>
      <c r="I128" s="8"/>
      <c r="J128" s="8"/>
      <c r="K128" s="8"/>
      <c r="L128" s="8"/>
    </row>
    <row r="129" spans="1:12" x14ac:dyDescent="0.25">
      <c r="A129" s="1" t="s">
        <v>304</v>
      </c>
      <c r="B129" s="1"/>
      <c r="C129" s="1"/>
      <c r="D129" s="1"/>
      <c r="E129" s="1"/>
      <c r="F129" s="1"/>
      <c r="G129" s="8"/>
      <c r="H129" s="8"/>
      <c r="I129" s="8"/>
      <c r="J129" s="8"/>
      <c r="K129" s="8"/>
      <c r="L129" s="8"/>
    </row>
    <row r="130" spans="1:12" x14ac:dyDescent="0.25">
      <c r="A130" s="1" t="s">
        <v>305</v>
      </c>
      <c r="B130" s="1"/>
      <c r="C130" s="1"/>
      <c r="D130" s="1"/>
      <c r="E130" s="1"/>
      <c r="F130" s="1"/>
      <c r="G130" s="8"/>
      <c r="H130" s="8"/>
      <c r="I130" s="8"/>
      <c r="J130" s="8"/>
      <c r="K130" s="8"/>
      <c r="L130" s="8"/>
    </row>
    <row r="131" spans="1:12" x14ac:dyDescent="0.25">
      <c r="A131" s="1" t="s">
        <v>306</v>
      </c>
      <c r="B131" s="1"/>
      <c r="C131" s="1"/>
      <c r="D131" s="1"/>
      <c r="E131" s="1"/>
      <c r="F131" s="1"/>
      <c r="G131" s="8"/>
      <c r="H131" s="8"/>
      <c r="I131" s="8"/>
      <c r="J131" s="8"/>
      <c r="K131" s="8"/>
      <c r="L131" s="8"/>
    </row>
    <row r="132" spans="1:12" x14ac:dyDescent="0.25">
      <c r="A132" s="1" t="s">
        <v>307</v>
      </c>
      <c r="B132" s="1"/>
      <c r="C132" s="1"/>
      <c r="D132" s="1"/>
      <c r="E132" s="1"/>
      <c r="F132" s="1"/>
      <c r="G132" s="8"/>
      <c r="H132" s="8"/>
      <c r="I132" s="8"/>
      <c r="J132" s="8"/>
      <c r="K132" s="8"/>
      <c r="L132" s="8"/>
    </row>
    <row r="133" spans="1:12" x14ac:dyDescent="0.25">
      <c r="A133" s="1" t="s">
        <v>308</v>
      </c>
      <c r="B133" s="1"/>
      <c r="C133" s="1"/>
      <c r="D133" s="1"/>
      <c r="E133" s="1"/>
      <c r="F133" s="1"/>
      <c r="G133" s="8"/>
      <c r="H133" s="8"/>
      <c r="I133" s="8"/>
      <c r="J133" s="8"/>
      <c r="K133" s="8"/>
      <c r="L133" s="8"/>
    </row>
    <row r="134" spans="1:12" x14ac:dyDescent="0.25">
      <c r="A134" s="1" t="s">
        <v>309</v>
      </c>
      <c r="B134" s="1"/>
      <c r="C134" s="1"/>
      <c r="D134" s="1"/>
      <c r="E134" s="1"/>
      <c r="F134" s="1"/>
      <c r="G134" s="8"/>
      <c r="H134" s="8"/>
      <c r="I134" s="8"/>
      <c r="J134" s="8"/>
      <c r="K134" s="8"/>
      <c r="L134" s="8"/>
    </row>
    <row r="135" spans="1:12" x14ac:dyDescent="0.25">
      <c r="A135" s="1" t="s">
        <v>310</v>
      </c>
      <c r="B135" s="1"/>
      <c r="C135" s="1"/>
      <c r="D135" s="1"/>
      <c r="E135" s="1"/>
      <c r="F135" s="1"/>
      <c r="G135" s="8"/>
      <c r="H135" s="8"/>
      <c r="I135" s="8"/>
      <c r="J135" s="8"/>
      <c r="K135" s="8"/>
      <c r="L135" s="8"/>
    </row>
    <row r="136" spans="1:12" x14ac:dyDescent="0.25">
      <c r="A136" s="1" t="s">
        <v>311</v>
      </c>
      <c r="B136" s="1"/>
      <c r="C136" s="1"/>
      <c r="D136" s="1"/>
      <c r="E136" s="1"/>
      <c r="F136" s="1"/>
      <c r="G136" s="8"/>
      <c r="H136" s="8"/>
      <c r="I136" s="8"/>
      <c r="J136" s="8"/>
      <c r="K136" s="8"/>
      <c r="L136" s="8"/>
    </row>
    <row r="137" spans="1:12" x14ac:dyDescent="0.25">
      <c r="A137" s="1" t="s">
        <v>312</v>
      </c>
      <c r="B137" s="1"/>
      <c r="C137" s="1"/>
      <c r="D137" s="1"/>
      <c r="E137" s="1"/>
      <c r="F137" s="1"/>
      <c r="G137" s="8"/>
      <c r="H137" s="8"/>
      <c r="I137" s="8"/>
      <c r="J137" s="8"/>
      <c r="K137" s="8"/>
      <c r="L137" s="8"/>
    </row>
    <row r="138" spans="1:12" x14ac:dyDescent="0.25">
      <c r="A138" s="1" t="s">
        <v>313</v>
      </c>
      <c r="B138" s="1"/>
      <c r="C138" s="1"/>
      <c r="D138" s="1"/>
      <c r="E138" s="1"/>
      <c r="F138" s="1"/>
      <c r="G138" s="8"/>
      <c r="H138" s="8"/>
      <c r="I138" s="8"/>
      <c r="J138" s="8"/>
      <c r="K138" s="8"/>
      <c r="L138" s="8"/>
    </row>
    <row r="139" spans="1:12" x14ac:dyDescent="0.25">
      <c r="A139" s="1" t="s">
        <v>314</v>
      </c>
      <c r="B139" s="1"/>
      <c r="C139" s="1"/>
      <c r="D139" s="1"/>
      <c r="E139" s="1"/>
      <c r="F139" s="1"/>
      <c r="G139" s="8"/>
      <c r="H139" s="8"/>
      <c r="I139" s="8"/>
      <c r="J139" s="8"/>
      <c r="K139" s="8"/>
      <c r="L139" s="8"/>
    </row>
    <row r="140" spans="1:12" x14ac:dyDescent="0.25">
      <c r="A140" s="1" t="s">
        <v>315</v>
      </c>
      <c r="B140" s="1"/>
      <c r="C140" s="1"/>
      <c r="D140" s="1"/>
      <c r="E140" s="1"/>
      <c r="F140" s="1"/>
      <c r="G140" s="8"/>
      <c r="H140" s="8"/>
      <c r="I140" s="8"/>
      <c r="J140" s="8"/>
      <c r="K140" s="8"/>
      <c r="L140" s="8"/>
    </row>
    <row r="141" spans="1:12" x14ac:dyDescent="0.25">
      <c r="A141" s="1" t="s">
        <v>316</v>
      </c>
      <c r="B141" s="1"/>
      <c r="C141" s="1"/>
      <c r="D141" s="1"/>
      <c r="E141" s="1"/>
      <c r="F141" s="1"/>
      <c r="G141" s="8"/>
      <c r="H141" s="8"/>
      <c r="I141" s="8"/>
      <c r="J141" s="8"/>
      <c r="K141" s="8"/>
      <c r="L141" s="8"/>
    </row>
    <row r="142" spans="1:12" x14ac:dyDescent="0.25">
      <c r="A142" s="1" t="s">
        <v>317</v>
      </c>
      <c r="B142" s="1"/>
      <c r="C142" s="1"/>
      <c r="D142" s="1"/>
      <c r="E142" s="1"/>
      <c r="F142" s="1"/>
      <c r="G142" s="8"/>
      <c r="H142" s="8"/>
      <c r="I142" s="8"/>
      <c r="J142" s="8"/>
      <c r="K142" s="8"/>
      <c r="L142" s="8"/>
    </row>
    <row r="143" spans="1:12" x14ac:dyDescent="0.25">
      <c r="A143" s="1" t="s">
        <v>318</v>
      </c>
      <c r="B143" s="1"/>
      <c r="C143" s="1"/>
      <c r="D143" s="1"/>
      <c r="E143" s="1"/>
      <c r="F143" s="1"/>
      <c r="G143" s="8"/>
      <c r="H143" s="8"/>
      <c r="I143" s="8"/>
      <c r="J143" s="8"/>
      <c r="K143" s="8"/>
      <c r="L143" s="8"/>
    </row>
    <row r="144" spans="1:12" x14ac:dyDescent="0.25">
      <c r="A144" s="1" t="s">
        <v>319</v>
      </c>
      <c r="B144" s="1"/>
      <c r="C144" s="1"/>
      <c r="D144" s="1"/>
      <c r="E144" s="1"/>
      <c r="F144" s="1"/>
      <c r="G144" s="8"/>
      <c r="H144" s="8"/>
      <c r="I144" s="8"/>
      <c r="J144" s="8"/>
      <c r="K144" s="8"/>
      <c r="L144" s="8"/>
    </row>
    <row r="145" spans="1:12" x14ac:dyDescent="0.25">
      <c r="A145" s="1" t="s">
        <v>320</v>
      </c>
      <c r="B145" s="1"/>
      <c r="C145" s="1"/>
      <c r="D145" s="1"/>
      <c r="E145" s="1"/>
      <c r="F145" s="1"/>
      <c r="G145" s="8"/>
      <c r="H145" s="8"/>
      <c r="I145" s="8"/>
      <c r="J145" s="8"/>
      <c r="K145" s="8"/>
      <c r="L145" s="8"/>
    </row>
    <row r="146" spans="1:12" x14ac:dyDescent="0.25">
      <c r="A146" s="1" t="s">
        <v>321</v>
      </c>
      <c r="B146" s="1"/>
      <c r="C146" s="1"/>
      <c r="D146" s="1"/>
      <c r="E146" s="1"/>
      <c r="F146" s="1"/>
      <c r="G146" s="8"/>
      <c r="H146" s="8"/>
      <c r="I146" s="8"/>
      <c r="J146" s="8"/>
      <c r="K146" s="8"/>
      <c r="L146" s="8"/>
    </row>
    <row r="147" spans="1:12" x14ac:dyDescent="0.25">
      <c r="A147" s="1" t="s">
        <v>322</v>
      </c>
      <c r="B147" s="1"/>
      <c r="C147" s="1"/>
      <c r="D147" s="1"/>
      <c r="E147" s="1"/>
      <c r="F147" s="1"/>
      <c r="G147" s="8"/>
      <c r="H147" s="8"/>
      <c r="I147" s="8"/>
      <c r="J147" s="8"/>
      <c r="K147" s="8"/>
      <c r="L147" s="8"/>
    </row>
    <row r="148" spans="1:12" x14ac:dyDescent="0.25">
      <c r="A148" s="1" t="s">
        <v>323</v>
      </c>
      <c r="B148" s="1"/>
      <c r="C148" s="1"/>
      <c r="D148" s="1"/>
      <c r="E148" s="1"/>
      <c r="F148" s="1"/>
      <c r="G148" s="8"/>
      <c r="H148" s="8"/>
      <c r="I148" s="8"/>
      <c r="J148" s="8"/>
      <c r="K148" s="8"/>
      <c r="L148" s="8"/>
    </row>
    <row r="149" spans="1:12" x14ac:dyDescent="0.25">
      <c r="A149" s="1" t="s">
        <v>324</v>
      </c>
      <c r="B149" s="1"/>
      <c r="C149" s="1"/>
      <c r="D149" s="1"/>
      <c r="E149" s="1"/>
      <c r="F149" s="1"/>
      <c r="G149" s="8"/>
      <c r="H149" s="8"/>
      <c r="I149" s="8"/>
      <c r="J149" s="8"/>
      <c r="K149" s="8"/>
      <c r="L149" s="8"/>
    </row>
    <row r="150" spans="1:12" x14ac:dyDescent="0.25">
      <c r="A150" s="1" t="s">
        <v>325</v>
      </c>
      <c r="B150" s="1"/>
      <c r="C150" s="1"/>
      <c r="D150" s="1"/>
      <c r="E150" s="1"/>
      <c r="F150" s="1"/>
      <c r="G150" s="8"/>
      <c r="H150" s="8"/>
      <c r="I150" s="8"/>
      <c r="J150" s="8"/>
      <c r="K150" s="8"/>
      <c r="L150" s="8"/>
    </row>
    <row r="151" spans="1:12" x14ac:dyDescent="0.25">
      <c r="A151" s="1" t="s">
        <v>326</v>
      </c>
      <c r="B151" s="1"/>
      <c r="C151" s="1"/>
      <c r="D151" s="1"/>
      <c r="E151" s="1"/>
      <c r="F151" s="1"/>
      <c r="G151" s="8"/>
      <c r="H151" s="8"/>
      <c r="I151" s="8"/>
      <c r="J151" s="8"/>
      <c r="K151" s="8"/>
      <c r="L151" s="8"/>
    </row>
    <row r="152" spans="1:12" x14ac:dyDescent="0.25">
      <c r="A152" s="1"/>
      <c r="B152" s="1"/>
      <c r="C152" s="1"/>
      <c r="D152" s="1"/>
      <c r="E152" s="1"/>
      <c r="F152" s="1"/>
      <c r="G152" s="8"/>
      <c r="H152" s="8"/>
      <c r="I152" s="8"/>
      <c r="J152" s="8"/>
      <c r="K152" s="8"/>
      <c r="L152" s="8"/>
    </row>
    <row r="153" spans="1:12" x14ac:dyDescent="0.25">
      <c r="A153" s="1"/>
      <c r="B153" s="1"/>
      <c r="C153" s="1"/>
      <c r="D153" s="1"/>
      <c r="E153" s="1"/>
      <c r="F153" s="1"/>
      <c r="G153" s="8"/>
      <c r="H153" s="8"/>
      <c r="I153" s="8"/>
      <c r="J153" s="8"/>
      <c r="K153" s="8"/>
      <c r="L153" s="8"/>
    </row>
    <row r="154" spans="1:12" x14ac:dyDescent="0.25">
      <c r="A154" s="1"/>
      <c r="B154" s="1"/>
      <c r="C154" s="1"/>
      <c r="D154" s="1"/>
      <c r="E154" s="1"/>
      <c r="F154" s="1"/>
      <c r="G154" s="8"/>
      <c r="H154" s="8"/>
      <c r="I154" s="8"/>
      <c r="J154" s="8"/>
      <c r="K154" s="8"/>
      <c r="L154" s="8"/>
    </row>
    <row r="155" spans="1:12" x14ac:dyDescent="0.25">
      <c r="A155" s="1"/>
      <c r="B155" s="1"/>
      <c r="C155" s="1"/>
      <c r="D155" s="1"/>
      <c r="E155" s="1"/>
      <c r="F155" s="1"/>
      <c r="G155" s="8"/>
      <c r="H155" s="8"/>
      <c r="I155" s="8"/>
      <c r="J155" s="8"/>
      <c r="K155" s="8"/>
      <c r="L155" s="8"/>
    </row>
    <row r="156" spans="1:12" x14ac:dyDescent="0.25">
      <c r="A156" s="1"/>
      <c r="B156" s="1"/>
      <c r="C156" s="1"/>
      <c r="D156" s="1"/>
      <c r="E156" s="1"/>
      <c r="F156" s="1"/>
      <c r="G156" s="8"/>
      <c r="H156" s="8"/>
      <c r="I156" s="8"/>
      <c r="J156" s="8"/>
      <c r="K156" s="8"/>
      <c r="L156" s="8"/>
    </row>
    <row r="157" spans="1:12" x14ac:dyDescent="0.25">
      <c r="A157" s="1"/>
      <c r="B157" s="1"/>
      <c r="C157" s="1"/>
      <c r="D157" s="1"/>
      <c r="E157" s="1"/>
      <c r="F157" s="1"/>
      <c r="G157" s="8"/>
      <c r="H157" s="8"/>
      <c r="I157" s="8"/>
      <c r="J157" s="8"/>
      <c r="K157" s="8"/>
      <c r="L157" s="8"/>
    </row>
    <row r="158" spans="1:12" x14ac:dyDescent="0.25">
      <c r="A158" s="1"/>
      <c r="B158" s="1"/>
      <c r="C158" s="1"/>
      <c r="D158" s="1"/>
      <c r="E158" s="1"/>
      <c r="F158" s="1"/>
      <c r="G158" s="8"/>
      <c r="H158" s="8"/>
      <c r="I158" s="8"/>
      <c r="J158" s="8"/>
      <c r="K158" s="8"/>
      <c r="L158" s="8"/>
    </row>
  </sheetData>
  <sheetProtection algorithmName="SHA-512" hashValue="cXOOMUoo0/0Du9Eegf44u5NbnSk+E0FzW0HLTYH1hUqG5AU7ZTSSHCZ+JOiiGVUke231qAf5FBPhKK4lYlvWqA==" saltValue="DkE/2f9UUyGbSN5wdTmecQ==" spinCount="100000" sheet="1" objects="1" scenarios="1"/>
  <pageMargins left="0.25" right="0.25" top="0.75" bottom="0.75" header="0.3" footer="0.3"/>
  <pageSetup paperSize="9" scale="67" fitToHeight="0" orientation="portrait" r:id="rId1"/>
  <headerFooter>
    <oddHeader>&amp;R&amp;F</oddHeader>
    <oddFooter>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k X Q E U 3 s s X k u n A A A A + A A A A B I A H A B D b 2 5 m a W c v U G F j a 2 F n Z S 5 4 b W w g o h g A K K A U A A A A A A A A A A A A A A A A A A A A A A A A A A A A h Y 8 x D o I w G E a v Q r r T 0 q p E y U 8 Z H J X E h M S 4 N l C h A Y q h x X I 3 B 4 / k F S R R 1 M 3 x e 3 n D + x 6 3 O y R j 2 3 h X 2 R v V 6 R h R H C B P 6 r w r l C 5 j N N i z v 0 Y J h 4 P I a 1 F K b 5 K 1 i U Z T x K i y 9 h I R 4 p z D b o G 7 v i Q s C C g 5 p f s s r 2 Q r 0 E d W / 2 V f a W O F z i X i c H z F c I Z D i l d 0 w / A y p E B m D K n S X 4 V N x T g A 8 g N h O z R 2 6 C U 3 t Z / t g M w T y P s F f w J Q S w M E F A A C A A g A k X Q E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F 0 B F M o i k e 4 D g A A A B E A A A A T A B w A R m 9 y b X V s Y X M v U 2 V j d G l v b j E u b S C i G A A o o B Q A A A A A A A A A A A A A A A A A A A A A A A A A A A A r T k 0 u y c z P U w i G 0 I b W A F B L A Q I t A B Q A A g A I A J F 0 B F N 7 L F 5 L p w A A A P g A A A A S A A A A A A A A A A A A A A A A A A A A A A B D b 2 5 m a W c v U G F j a 2 F n Z S 5 4 b W x Q S w E C L Q A U A A I A C A C R d A R T D 8 r p q 6 Q A A A D p A A A A E w A A A A A A A A A A A A A A A A D z A A A A W 0 N v b n R l b n R f V H l w Z X N d L n h t b F B L A Q I t A B Q A A g A I A J F 0 B F M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j M q R 7 u I G l Q Y I 8 W 1 d F H n 8 0 A A A A A A I A A A A A A A N m A A D A A A A A E A A A A E 8 h 7 l q l x G u A T 0 D 1 z s Z t Y i U A A A A A B I A A A K A A A A A Q A A A A k / C C P 1 g z M l a L d 1 6 d p + z r S V A A A A C b w O G W a k N 5 g 3 n D B d i h e j 4 X V O T F j k a d a d C P V 4 s Q Q d 1 b r D t N / x s X m b c d M E F 9 J f w I V j e z O i X 6 P z p 1 t t S r 5 c 5 d O H s 2 j M Q s 5 q k Y M f I W 8 j d l j g g m M R Q A A A D Y E I 5 y G 5 B 0 8 W v 5 N f 6 u X 3 b Y 6 I c s 2 Q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EB853E44D53249AF91EAAD5A56F3EF" ma:contentTypeVersion="9" ma:contentTypeDescription="Create a new document." ma:contentTypeScope="" ma:versionID="b83cb2402647eaad25ef573daf304063">
  <xsd:schema xmlns:xsd="http://www.w3.org/2001/XMLSchema" xmlns:xs="http://www.w3.org/2001/XMLSchema" xmlns:p="http://schemas.microsoft.com/office/2006/metadata/properties" xmlns:ns3="019d26ea-5f6f-4fd4-940f-90d279893b86" xmlns:ns4="abfa26b9-b32b-4c53-9e96-4765261c6fbe" targetNamespace="http://schemas.microsoft.com/office/2006/metadata/properties" ma:root="true" ma:fieldsID="9470f837629b9ada97b148cb23af676e" ns3:_="" ns4:_="">
    <xsd:import namespace="019d26ea-5f6f-4fd4-940f-90d279893b86"/>
    <xsd:import namespace="abfa26b9-b32b-4c53-9e96-4765261c6fb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9d26ea-5f6f-4fd4-940f-90d279893b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a26b9-b32b-4c53-9e96-4765261c6fb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CA5CF2-DBB2-490A-A38C-5B3F7678743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9B25271A-DE1E-44AD-AD1D-CC93E510B3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9d26ea-5f6f-4fd4-940f-90d279893b86"/>
    <ds:schemaRef ds:uri="abfa26b9-b32b-4c53-9e96-4765261c6f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49A536-0282-4A0A-91F3-5BC51C41FD3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3C5CE9C-3A6E-4BAF-8DD7-845D42F111C7}">
  <ds:schemaRefs>
    <ds:schemaRef ds:uri="http://schemas.microsoft.com/office/2006/documentManagement/types"/>
    <ds:schemaRef ds:uri="http://purl.org/dc/terms/"/>
    <ds:schemaRef ds:uri="http://purl.org/dc/elements/1.1/"/>
    <ds:schemaRef ds:uri="019d26ea-5f6f-4fd4-940f-90d279893b86"/>
    <ds:schemaRef ds:uri="abfa26b9-b32b-4c53-9e96-4765261c6fbe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SH - mzdy</vt:lpstr>
      <vt:lpstr>Vysvetlivky</vt:lpstr>
      <vt:lpstr>Zdroj údajov</vt:lpstr>
      <vt:lpstr>'SH - mzdy'!Oblasť_tlače</vt:lpstr>
      <vt:lpstr>Vysvetlivky!Oblasť_tlače</vt:lpstr>
      <vt:lpstr>'Zdroj údajov'!Oblasť_tlače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2025-10-16T12:44:37Z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0x01010022EB853E44D53249AF91EAAD5A56F3EF</vt:lpwstr>
  </property>
</Properties>
</file>